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228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/>
  <c r="D19"/>
  <c r="B27"/>
  <c r="E4" i="1" l="1"/>
  <c r="F4"/>
  <c r="G4"/>
  <c r="I4"/>
  <c r="J4"/>
  <c r="K4"/>
  <c r="M4"/>
  <c r="N4"/>
  <c r="O4"/>
  <c r="Q4"/>
  <c r="R4"/>
  <c r="S4"/>
  <c r="U4"/>
  <c r="V4"/>
  <c r="W4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L6"/>
  <c r="L7"/>
  <c r="D7" s="1"/>
  <c r="L8"/>
  <c r="L9"/>
  <c r="L10"/>
  <c r="L11"/>
  <c r="D11" s="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D31" s="1"/>
  <c r="L32"/>
  <c r="L33"/>
  <c r="L34"/>
  <c r="L35"/>
  <c r="D35" s="1"/>
  <c r="L36"/>
  <c r="L37"/>
  <c r="L38"/>
  <c r="L39"/>
  <c r="D39" s="1"/>
  <c r="L40"/>
  <c r="L41"/>
  <c r="L42"/>
  <c r="L43"/>
  <c r="L44"/>
  <c r="L45"/>
  <c r="L46"/>
  <c r="L47"/>
  <c r="D47" s="1"/>
  <c r="L48"/>
  <c r="L49"/>
  <c r="L50"/>
  <c r="L51"/>
  <c r="L52"/>
  <c r="L53"/>
  <c r="L54"/>
  <c r="L55"/>
  <c r="D55" s="1"/>
  <c r="L56"/>
  <c r="L57"/>
  <c r="L58"/>
  <c r="L59"/>
  <c r="H6"/>
  <c r="D6" s="1"/>
  <c r="H7"/>
  <c r="H8"/>
  <c r="H9"/>
  <c r="H10"/>
  <c r="D10" s="1"/>
  <c r="H11"/>
  <c r="H12"/>
  <c r="H13"/>
  <c r="H14"/>
  <c r="D14" s="1"/>
  <c r="H15"/>
  <c r="H16"/>
  <c r="H17"/>
  <c r="H18"/>
  <c r="D18" s="1"/>
  <c r="H19"/>
  <c r="H20"/>
  <c r="H21"/>
  <c r="H22"/>
  <c r="D22" s="1"/>
  <c r="H23"/>
  <c r="H24"/>
  <c r="H25"/>
  <c r="H26"/>
  <c r="H27"/>
  <c r="H28"/>
  <c r="H29"/>
  <c r="H30"/>
  <c r="D30" s="1"/>
  <c r="H31"/>
  <c r="H32"/>
  <c r="H33"/>
  <c r="H34"/>
  <c r="D34" s="1"/>
  <c r="H35"/>
  <c r="H36"/>
  <c r="H37"/>
  <c r="H38"/>
  <c r="H39"/>
  <c r="H40"/>
  <c r="H41"/>
  <c r="H42"/>
  <c r="H43"/>
  <c r="H44"/>
  <c r="H45"/>
  <c r="H46"/>
  <c r="D46" s="1"/>
  <c r="H47"/>
  <c r="H48"/>
  <c r="H49"/>
  <c r="H50"/>
  <c r="D50" s="1"/>
  <c r="H51"/>
  <c r="H52"/>
  <c r="H53"/>
  <c r="H54"/>
  <c r="H55"/>
  <c r="H56"/>
  <c r="H57"/>
  <c r="H58"/>
  <c r="D58" s="1"/>
  <c r="H59"/>
  <c r="D59" s="1"/>
  <c r="D19"/>
  <c r="X5"/>
  <c r="T5"/>
  <c r="P5"/>
  <c r="L5"/>
  <c r="H5"/>
  <c r="D51" l="1"/>
  <c r="D38"/>
  <c r="D54"/>
  <c r="D26"/>
  <c r="D43"/>
  <c r="D23"/>
  <c r="D15"/>
  <c r="D42"/>
  <c r="D27"/>
  <c r="L4"/>
  <c r="X4"/>
  <c r="T4"/>
  <c r="P4"/>
  <c r="H4"/>
  <c r="D25"/>
  <c r="D21"/>
  <c r="D17"/>
  <c r="D13"/>
  <c r="D9"/>
  <c r="D24"/>
  <c r="D20"/>
  <c r="D16"/>
  <c r="D12"/>
  <c r="D8"/>
  <c r="D57"/>
  <c r="D49"/>
  <c r="D33"/>
  <c r="D53"/>
  <c r="D45"/>
  <c r="D41"/>
  <c r="D37"/>
  <c r="D29"/>
  <c r="D56"/>
  <c r="D52"/>
  <c r="D48"/>
  <c r="D44"/>
  <c r="D40"/>
  <c r="D36"/>
  <c r="D32"/>
  <c r="D28"/>
  <c r="D5"/>
  <c r="D4" l="1"/>
</calcChain>
</file>

<file path=xl/sharedStrings.xml><?xml version="1.0" encoding="utf-8"?>
<sst xmlns="http://schemas.openxmlformats.org/spreadsheetml/2006/main" count="88" uniqueCount="84">
  <si>
    <t>Название организации социальной сферы</t>
  </si>
  <si>
    <t>п/н</t>
  </si>
  <si>
    <t>Учреждения стационарной формы обслуживания</t>
  </si>
  <si>
    <t xml:space="preserve"> ГБУСО ВО  «Балакиревский психоневрологический интернат»</t>
  </si>
  <si>
    <t xml:space="preserve"> ГБУСО ВО  «Болотский психоневрологический интернат»</t>
  </si>
  <si>
    <t xml:space="preserve"> ГБУСО ВО  «Владимирский психоневрологический интернат»</t>
  </si>
  <si>
    <t xml:space="preserve"> ГБУСО ВО  «Гороховецкий психоневрологический интернат»</t>
  </si>
  <si>
    <t xml:space="preserve"> ГБУСО ВО  «Гусевской психоневрологический интернат»</t>
  </si>
  <si>
    <t xml:space="preserve"> ГБУСО ВО  «Жереховский психоневрологический интернат»</t>
  </si>
  <si>
    <t xml:space="preserve"> ГБУСО ВО  «Копнинский психоневрологический интернат»</t>
  </si>
  <si>
    <t xml:space="preserve"> ГАУСО ВО «Геронтологический центр «Ветеран»</t>
  </si>
  <si>
    <t xml:space="preserve"> ГБУСО ВО  «Собинский психоневрологический интернат»</t>
  </si>
  <si>
    <t xml:space="preserve"> ГБУСО ВО  «Хольковский психоневрологический интернат»</t>
  </si>
  <si>
    <t xml:space="preserve"> ГБУСО ВО  «Психоневрологический интернат г. Гусь-Хрустальный, п. Гусевский»</t>
  </si>
  <si>
    <t xml:space="preserve"> ГБУСО ВО  «Ковровский специальный дом-интернат для престарелых и инвалидов»</t>
  </si>
  <si>
    <t xml:space="preserve"> ГБУСО ВО  «Оргтрудовский дом-интернат для престарелых и  инвалидов»</t>
  </si>
  <si>
    <t xml:space="preserve"> ГБУСО ВО  «Кольчугинский детский дом-интернат для умственно отсталых детей»</t>
  </si>
  <si>
    <t xml:space="preserve"> ГБУСО ВО  «Владимирский областной специальный дом для ветеранов»</t>
  </si>
  <si>
    <t xml:space="preserve"> ГАУСО ВО  «Кольчугинский дом-интернат милосердия для престарелых  и инвалидов</t>
  </si>
  <si>
    <t xml:space="preserve"> ГБУСО ВО  «Суздальский дом-интернат для престарелых и инвалидов»</t>
  </si>
  <si>
    <t xml:space="preserve"> ГБУСО ВО  «Новлянский дом-интернат для престарелых и инвалидов»</t>
  </si>
  <si>
    <t xml:space="preserve"> ГБУСО ВО  «Папулинский дом-интернат милосердия для престарелых и инвалидов»</t>
  </si>
  <si>
    <t>ГБУСО ВО  «Тюрмеровский дом-интернат милосердия для престарелых и инвалидов»</t>
  </si>
  <si>
    <t>ГБУСО ВО «Дом-интернат для престарелых и инвалидов «Пансионат г.Мурома»</t>
  </si>
  <si>
    <t>ГБУСО ВО «Дом-интернат для престарелых и инвалидов «Пансионат пос. Садовый»</t>
  </si>
  <si>
    <t>ГБУСО ВО  «Владимирский центр реабилитации для лиц без определенного места жительства»</t>
  </si>
  <si>
    <t>ГБУСО ВО «Вязниковский дом-интернат для престарелых и инвалидов «Пансионат имени Е.П.Глинки»</t>
  </si>
  <si>
    <t>ГБУСО ВО «Александровский комплексный центр социального обслуживания населения»</t>
  </si>
  <si>
    <t>ГБУСО ВО «Владимирский комплексный центр социального обслуживания населения»</t>
  </si>
  <si>
    <t>ГБУСО ВО «Вязниковский комплексный центр социального обслуживания населения»</t>
  </si>
  <si>
    <t>ГБУСО ВО «Гороховецкий комплексный центр социального обслуживания населения»</t>
  </si>
  <si>
    <t>ГБУСО ВО «Гусь-Хрустальный комплексный центр социального обслуживания населения»</t>
  </si>
  <si>
    <t>ГБУСО ВО «Камешковский комплексный центр социального обслуживания населения»</t>
  </si>
  <si>
    <t>ГБУСО ВО «Киржачский комплексный центр социального обслуживания населения»</t>
  </si>
  <si>
    <t>ГБУСО ВО «Ковровский комплексный центр социального обслуживания населения»</t>
  </si>
  <si>
    <t>ГБУСО ВО «Комплексный центр социального обслуживания населения Кольчугинского района»</t>
  </si>
  <si>
    <t>ГБУСО ВО «Меленковский комплексный центр социального обслуживания населения»</t>
  </si>
  <si>
    <t>ГАУСО ВО «Муромский комплексный центр социального обслуживания населения»</t>
  </si>
  <si>
    <t>ГБУСО ВО «Петушинский комплексный центр социального обслуживания населения»</t>
  </si>
  <si>
    <t>ГБУСО ВО «Селивановский комплексный центр социального обслуживания населения»</t>
  </si>
  <si>
    <t>ГБУСО ВО «Комплексный центр социального обслуживания населения Собинского района»</t>
  </si>
  <si>
    <t>ГБУСО ВО «Комплексный центр социального обслуживания населения Суздальского района»</t>
  </si>
  <si>
    <t>ГБУСО ВО «Судогодский комплексный центр социального обслуживания населения»</t>
  </si>
  <si>
    <t>ГБУСО ВО «Комплексный центр социального обслуживания населения Юрьев-Польского района»</t>
  </si>
  <si>
    <t>ГКУСО ВО «Владимирский социально-реабилитационный центр для несовершеннолетних»</t>
  </si>
  <si>
    <t>ГКУСО ВО «Гороховецкий социально-реабилитационный центр для несовершеннолетних «Семья»</t>
  </si>
  <si>
    <t>ГКУСО ВО «Гусь-Хрустальный социально-реабилитационный центр для несовершеннолетних»</t>
  </si>
  <si>
    <t>ГКУСО ВО «Камешковский социально-реабилитационный центр для несовершеннолетних»</t>
  </si>
  <si>
    <t>ГКУСО ВО «Ковровский социально-реабилитационный центр для несовершеннолетних»</t>
  </si>
  <si>
    <t>ГКУСО ВО «Кольчугинский социально-реабилитационный центр для несовершеннолетних»</t>
  </si>
  <si>
    <t>ГКУСО ВО «Меленковский социально-реабилитационный центр для несовершеннолетних»</t>
  </si>
  <si>
    <t>ГКУСО ВО «Муромский социально-реабилитационный центр для несовершеннолетних»</t>
  </si>
  <si>
    <t>ГКУСО ВО «Собинский социально-реабилитационный центр для несовершеннолетних»</t>
  </si>
  <si>
    <t>ГКУСО ВО «Суздальский социально-реабилитационный центр для несовершеннолетних»</t>
  </si>
  <si>
    <t>ГКУСО ВО «Юрьев-Польский социально-реабилитационный центр для несовершеннолетних»</t>
  </si>
  <si>
    <t>ГКУСО ВО «Вязниковский центр социальной помощи семье и детям»</t>
  </si>
  <si>
    <t>ГКУСО ВО «Муромский реабилитационный центр для детей и подростков с ограниченными возможностями»</t>
  </si>
  <si>
    <t>Учреждения надомной формы обслуживания</t>
  </si>
  <si>
    <t>Учреждения полустационарной формы обслуживания</t>
  </si>
  <si>
    <t>СРЕДНЕЕ ЗНАЧЕНИЕ</t>
  </si>
  <si>
    <t xml:space="preserve">Значение показателя оценки качества по организации социальной сферы </t>
  </si>
  <si>
    <r>
      <rPr>
        <b/>
        <sz val="11"/>
        <color theme="1"/>
        <rFont val="Calibri"/>
        <family val="2"/>
        <charset val="204"/>
        <scheme val="minor"/>
      </rPr>
      <t xml:space="preserve">1.1. </t>
    </r>
    <r>
      <rPr>
        <sz val="11"/>
        <color theme="1"/>
        <rFont val="Calibri"/>
        <family val="2"/>
        <charset val="204"/>
        <scheme val="minor"/>
      </rPr>
      <t xml:space="preserve">Соответствие информации о деятельности организации (учреждения), размещенной на общедоступных информационных ресурсах, ее содержанию и порядку (форме) размещения, установленным нормативными правовыми актами:
на информационных стендах в помещении организации (учреждения);
на официальном сайте организации (учреждения) в информационно-телекоммуникационной сети "Интернет" (далее - официальный сайт организации (учреждения).
</t>
    </r>
  </si>
  <si>
    <r>
      <rPr>
        <b/>
        <sz val="11"/>
        <color theme="1"/>
        <rFont val="Calibri"/>
        <family val="2"/>
        <charset val="204"/>
        <scheme val="minor"/>
      </rPr>
      <t xml:space="preserve">1.2. </t>
    </r>
    <r>
      <rPr>
        <sz val="11"/>
        <color theme="1"/>
        <rFont val="Calibri"/>
        <family val="2"/>
        <charset val="204"/>
        <scheme val="minor"/>
      </rPr>
      <t xml:space="preserve">Наличие на официальном сайте организации (учреждения) информации о дистанционных способах обратной связи и взаимодействия с получателями услуг и их функционирование:
телефона;
электронной почты;
электронных сервисов (форма для подачи электронного обращения (жалобы, предложения), получение консультации по оказываемым услугам и пр.);
раздела "Часто задаваемые вопросы";
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нее).
</t>
    </r>
  </si>
  <si>
    <r>
      <rPr>
        <b/>
        <sz val="11"/>
        <color theme="1"/>
        <rFont val="Calibri"/>
        <family val="2"/>
        <charset val="204"/>
        <scheme val="minor"/>
      </rPr>
      <t>1.3.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удовлетворенных открытостью, полнотой и доступностью информации о деятельности организации (учреждения), размещенной на информационных стендах в помещении организации (учреждения), на официальном сайте организации (учреждения) (в % от общего числа опрошенных получателей услуг).
</t>
    </r>
  </si>
  <si>
    <r>
      <rPr>
        <b/>
        <sz val="11"/>
        <color theme="1"/>
        <rFont val="Calibri"/>
        <family val="2"/>
        <charset val="204"/>
        <scheme val="minor"/>
      </rPr>
      <t xml:space="preserve">2.1. </t>
    </r>
    <r>
      <rPr>
        <sz val="11"/>
        <color theme="1"/>
        <rFont val="Calibri"/>
        <family val="2"/>
        <charset val="204"/>
        <scheme val="minor"/>
      </rPr>
      <t xml:space="preserve">Обеспечение в организации (учреждении) комфортных условий для предоставления услуг:
наличие комфортной зоны отдыха (ожидания), оборудованной соответствующей мебелью;
наличие и понятность навигации внутри организации (учреждения);
наличие и доступность питьевой воды;
наличие и доступность санитарно-гигиенических помещений;
санитарное состояние помещений организаций;
транспортная доступность (возможность доехать до организации (учреждения) на общественном транспорте, наличие парковки);
доступность записи на получение услуги (по телефону, на официальном сайте организации (учреждения), посредством Единого портала государственных и муниципальных услуг, при личном посещении в регистратуре или у специалиста организации (учреждения) и пр.).
</t>
    </r>
  </si>
  <si>
    <r>
      <rPr>
        <b/>
        <sz val="11"/>
        <color theme="1"/>
        <rFont val="Calibri"/>
        <family val="2"/>
        <charset val="204"/>
        <scheme val="minor"/>
      </rPr>
      <t>2.2.</t>
    </r>
    <r>
      <rPr>
        <sz val="11"/>
        <color theme="1"/>
        <rFont val="Calibri"/>
        <family val="2"/>
        <charset val="204"/>
        <scheme val="minor"/>
      </rPr>
      <t xml:space="preserve"> Время ожидания предоставления услуги (своевременность предоставления услуги в соответствии с записью на прием к специалисту организации (учреждения) для получения услуги, графиком прихода социального работника на дом и пр.).
</t>
    </r>
  </si>
  <si>
    <r>
      <rPr>
        <b/>
        <sz val="11"/>
        <color theme="1"/>
        <rFont val="Calibri"/>
        <family val="2"/>
        <charset val="204"/>
        <scheme val="minor"/>
      </rPr>
      <t xml:space="preserve">2.3. </t>
    </r>
    <r>
      <rPr>
        <sz val="11"/>
        <color theme="1"/>
        <rFont val="Calibri"/>
        <family val="2"/>
        <charset val="204"/>
        <scheme val="minor"/>
      </rPr>
      <t>Доля получателей услуг, удовлетворенных комфортностью условий предоставления услуг (в % от общего числа опрошенных получателей услуг).</t>
    </r>
  </si>
  <si>
    <r>
      <rPr>
        <b/>
        <sz val="11"/>
        <color theme="1"/>
        <rFont val="Calibri"/>
        <family val="2"/>
        <charset val="204"/>
        <scheme val="minor"/>
      </rPr>
      <t xml:space="preserve">3.1. </t>
    </r>
    <r>
      <rPr>
        <sz val="11"/>
        <color theme="1"/>
        <rFont val="Calibri"/>
        <family val="2"/>
        <charset val="204"/>
        <scheme val="minor"/>
      </rPr>
      <t xml:space="preserve">Оборудование помещений организации (учреждения) и прилегающей к организации (учреждению) территории с учетом доступности для инвалидов:
оборудование входных групп пандусами (подъемными платформами);
наличие выделенных стоянок для автотранспортных средств инвалидов;
наличие адаптированных лифтов, поручней, расширенных дверных проемов;
наличие сменных кресел-колясок;
наличие специально оборудованных для инвалидов санитарно-гигиенических помещений.
</t>
    </r>
  </si>
  <si>
    <r>
      <rPr>
        <b/>
        <sz val="11"/>
        <color theme="1"/>
        <rFont val="Calibri"/>
        <family val="2"/>
        <charset val="204"/>
        <scheme val="minor"/>
      </rPr>
      <t xml:space="preserve">3.2. </t>
    </r>
    <r>
      <rPr>
        <sz val="11"/>
        <color theme="1"/>
        <rFont val="Calibri"/>
        <family val="2"/>
        <charset val="204"/>
        <scheme val="minor"/>
      </rPr>
      <t xml:space="preserve">Обеспечение в организации (учреждении) условий доступности, позволяющих инвалидам получать услуги наравне с другими, включая:
дублирование для инвалидов по слуху и зрению звуковой и зрительной информации;
дублирование надписей, знаков и иной текстовой и графической информации знаками, выполненными рельефно-точечным шрифтом Брайля;
возможность предоставления инвалидам по слуху (слуху и зрению) услуг сурдопереводчика (тифлосурдопереводчика);
наличие альтернативной версии официального сайта организации (учреждения) для инвалидов по зрению;
помощь, оказываемая работниками организации (учреждения), прошедшими необходимое обучение (инструктирование) по сопровождению инвалидов в помещениях организации (учреждения) и на прилегающей территории;
наличие возможности предоставления услуги в дистанционном режиме или на дому.
</t>
    </r>
  </si>
  <si>
    <r>
      <rPr>
        <b/>
        <sz val="11"/>
        <color theme="1"/>
        <rFont val="Calibri"/>
        <family val="2"/>
        <charset val="204"/>
        <scheme val="minor"/>
      </rPr>
      <t>3.3.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удовлетворенных доступностью услуг для инвалидов (в % от общего числа опрошенных получателей услуг - инвалидов).</t>
    </r>
  </si>
  <si>
    <r>
      <rPr>
        <b/>
        <sz val="11"/>
        <color theme="1"/>
        <rFont val="Calibri"/>
        <family val="2"/>
        <charset val="204"/>
        <scheme val="minor"/>
      </rPr>
      <t>4.1.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удовлетворенных доброжелательностью, вежливостью работников организации (учреждения), обеспечивающих первичный контакт и информирование получателя услуги (работники регистратуры, справочной, приемного отделения и прочие работники) при непосредственном обращении в организацию (в % от общего числа опрошенных получателей услуг).
</t>
    </r>
  </si>
  <si>
    <r>
      <rPr>
        <b/>
        <sz val="11"/>
        <color theme="1"/>
        <rFont val="Calibri"/>
        <family val="2"/>
        <charset val="204"/>
        <scheme val="minor"/>
      </rPr>
      <t xml:space="preserve">4.2. </t>
    </r>
    <r>
      <rPr>
        <sz val="11"/>
        <color theme="1"/>
        <rFont val="Calibri"/>
        <family val="2"/>
        <charset val="204"/>
        <scheme val="minor"/>
      </rPr>
      <t>Доля получателей услуг, удовлетворенных доброжелательностью, вежливостью работников организации (учреждения), обеспечивающих непосредственное оказание услуги (социальные работники, работники, осуществляющие экспертно-реабилитационную диагностику, и прочие работники) при обращении в организацию (учреждение) (в % от общего числа опрошенных получателей услуг).</t>
    </r>
  </si>
  <si>
    <r>
      <rPr>
        <b/>
        <sz val="11"/>
        <color theme="1"/>
        <rFont val="Calibri"/>
        <family val="2"/>
        <charset val="204"/>
        <scheme val="minor"/>
      </rPr>
      <t xml:space="preserve">4.3. </t>
    </r>
    <r>
      <rPr>
        <sz val="11"/>
        <color theme="1"/>
        <rFont val="Calibri"/>
        <family val="2"/>
        <charset val="204"/>
        <scheme val="minor"/>
      </rPr>
      <t xml:space="preserve">Доля получателей услуг, удовлетворенных доброжелательностью, вежливостью работников организации (учреждения)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получение консультации по оказываемым услугам и пр.) (в % от общего числа опрошенных получателей услуг).
</t>
    </r>
  </si>
  <si>
    <r>
      <rPr>
        <b/>
        <sz val="11"/>
        <color theme="1"/>
        <rFont val="Calibri"/>
        <family val="2"/>
        <charset val="204"/>
        <scheme val="minor"/>
      </rPr>
      <t>5.1.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которые готовы рекомендовать организацию (учреждение) родственникам и знакомым (могли бы ее рекомендовать, если бы была возможность выбора организации (учреждения) (в % от общего числа опрошенных получателей услуг).
</t>
    </r>
  </si>
  <si>
    <r>
      <rPr>
        <b/>
        <sz val="11"/>
        <color theme="1"/>
        <rFont val="Calibri"/>
        <family val="2"/>
        <charset val="204"/>
        <scheme val="minor"/>
      </rPr>
      <t>5.2.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удовлетворенных организационными условиями оказания услуг - графиком работы организации (учреждения) (подразделения, отдельных специалистов, графиком прихода социального работника на дом и др.) (в % от общего числа опрошенных получателей услуг).
</t>
    </r>
  </si>
  <si>
    <r>
      <rPr>
        <b/>
        <sz val="11"/>
        <color theme="1"/>
        <rFont val="Calibri"/>
        <family val="2"/>
        <charset val="204"/>
        <scheme val="minor"/>
      </rPr>
      <t>5.3.</t>
    </r>
    <r>
      <rPr>
        <sz val="11"/>
        <color theme="1"/>
        <rFont val="Calibri"/>
        <family val="2"/>
        <charset val="204"/>
        <scheme val="minor"/>
      </rPr>
      <t xml:space="preserve"> Доля получателей услуг, удовлетворенных в целом условиями оказания услуг в организации (учреждении) (в % от общего числа опрошенных получателей услуг).
</t>
    </r>
  </si>
  <si>
    <t xml:space="preserve"> ГБУСО ВО  «Арбузовский   психоневрологический интернат»</t>
  </si>
  <si>
    <t xml:space="preserve">1. Показатели, характеризующие открытость и доступность информации об организации (учреждении)
</t>
  </si>
  <si>
    <t xml:space="preserve">2. Показатели, характеризующие комфортность условий предоставления услуг, в том числе время ожидания предоставления услуг
</t>
  </si>
  <si>
    <t xml:space="preserve">3. Показатели, характеризующие доступность услуг для инвалидов
</t>
  </si>
  <si>
    <t xml:space="preserve">4.  Показатели, характеризующие доброжелательность, вежливость работников организации (учреждения)
</t>
  </si>
  <si>
    <t xml:space="preserve">5. Показатели, характеризующие удовлетворенность условиями оказания услуг
</t>
  </si>
  <si>
    <t>Информация по показателям, характеризующим критерии независимой оценки качества условий оказания услуг организациями социального обслуживания Владимирской области</t>
  </si>
  <si>
    <t>показатель оценки в целом по отрасли социального обслуживания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</si>
</sst>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2" fontId="0" fillId="0" borderId="3" xfId="0" applyNumberFormat="1" applyBorder="1" applyAlignment="1">
      <alignment horizontal="right" vertical="top" wrapText="1"/>
    </xf>
    <xf numFmtId="2" fontId="1" fillId="0" borderId="3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9"/>
  <sheetViews>
    <sheetView tabSelected="1" view="pageBreakPreview" zoomScale="90" zoomScaleNormal="100" zoomScaleSheetLayoutView="90" workbookViewId="0">
      <pane xSplit="3" ySplit="3" topLeftCell="D16" activePane="bottomRight" state="frozen"/>
      <selection pane="topRight" activeCell="D1" sqref="D1"/>
      <selection pane="bottomLeft" activeCell="A3" sqref="A3"/>
      <selection pane="bottomRight" activeCell="C5" sqref="C5"/>
    </sheetView>
  </sheetViews>
  <sheetFormatPr defaultColWidth="9.109375" defaultRowHeight="14.4"/>
  <cols>
    <col min="1" max="2" width="9.109375" style="1"/>
    <col min="3" max="3" width="34.109375" style="1" customWidth="1"/>
    <col min="4" max="4" width="12.77734375" style="13" customWidth="1"/>
    <col min="5" max="7" width="9.44140625" style="1" customWidth="1"/>
    <col min="8" max="8" width="10.6640625" style="13" customWidth="1"/>
    <col min="9" max="11" width="9.44140625" style="1" customWidth="1"/>
    <col min="12" max="12" width="11" style="13" customWidth="1"/>
    <col min="13" max="15" width="9.44140625" style="1" customWidth="1"/>
    <col min="16" max="16" width="11.33203125" style="13" customWidth="1"/>
    <col min="17" max="19" width="9.44140625" style="1" customWidth="1"/>
    <col min="20" max="20" width="11.44140625" style="13" customWidth="1"/>
    <col min="21" max="23" width="9.44140625" style="1" customWidth="1"/>
    <col min="24" max="24" width="10.88671875" style="13" customWidth="1"/>
    <col min="25" max="16384" width="9.109375" style="1"/>
  </cols>
  <sheetData>
    <row r="1" spans="1:24" ht="25.8" customHeight="1">
      <c r="A1" s="22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45" customHeight="1">
      <c r="A2" s="19"/>
      <c r="B2" s="19" t="s">
        <v>1</v>
      </c>
      <c r="C2" s="19" t="s">
        <v>0</v>
      </c>
      <c r="D2" s="20" t="s">
        <v>60</v>
      </c>
      <c r="E2" s="16" t="s">
        <v>77</v>
      </c>
      <c r="F2" s="17"/>
      <c r="G2" s="17"/>
      <c r="H2" s="18"/>
      <c r="I2" s="16" t="s">
        <v>78</v>
      </c>
      <c r="J2" s="17"/>
      <c r="K2" s="17"/>
      <c r="L2" s="18"/>
      <c r="M2" s="16" t="s">
        <v>79</v>
      </c>
      <c r="N2" s="17"/>
      <c r="O2" s="17"/>
      <c r="P2" s="18"/>
      <c r="Q2" s="16" t="s">
        <v>80</v>
      </c>
      <c r="R2" s="17"/>
      <c r="S2" s="17"/>
      <c r="T2" s="18"/>
      <c r="U2" s="16" t="s">
        <v>81</v>
      </c>
      <c r="V2" s="17"/>
      <c r="W2" s="17"/>
      <c r="X2" s="18"/>
    </row>
    <row r="3" spans="1:24" ht="350.4" customHeight="1">
      <c r="A3" s="19"/>
      <c r="B3" s="19"/>
      <c r="C3" s="19"/>
      <c r="D3" s="21"/>
      <c r="E3" s="2" t="s">
        <v>61</v>
      </c>
      <c r="F3" s="2" t="s">
        <v>62</v>
      </c>
      <c r="G3" s="2" t="s">
        <v>63</v>
      </c>
      <c r="H3" s="12" t="s">
        <v>59</v>
      </c>
      <c r="I3" s="2" t="s">
        <v>64</v>
      </c>
      <c r="J3" s="2" t="s">
        <v>65</v>
      </c>
      <c r="K3" s="2" t="s">
        <v>66</v>
      </c>
      <c r="L3" s="12" t="s">
        <v>59</v>
      </c>
      <c r="M3" s="2" t="s">
        <v>67</v>
      </c>
      <c r="N3" s="2" t="s">
        <v>68</v>
      </c>
      <c r="O3" s="2" t="s">
        <v>69</v>
      </c>
      <c r="P3" s="12" t="s">
        <v>59</v>
      </c>
      <c r="Q3" s="2" t="s">
        <v>70</v>
      </c>
      <c r="R3" s="2" t="s">
        <v>71</v>
      </c>
      <c r="S3" s="2" t="s">
        <v>72</v>
      </c>
      <c r="T3" s="12" t="s">
        <v>59</v>
      </c>
      <c r="U3" s="2" t="s">
        <v>73</v>
      </c>
      <c r="V3" s="2" t="s">
        <v>74</v>
      </c>
      <c r="W3" s="2" t="s">
        <v>75</v>
      </c>
      <c r="X3" s="12" t="s">
        <v>59</v>
      </c>
    </row>
    <row r="4" spans="1:24" s="7" customFormat="1" ht="33.6" customHeight="1">
      <c r="A4" s="5"/>
      <c r="B4" s="5"/>
      <c r="C4" s="4" t="s">
        <v>83</v>
      </c>
      <c r="D4" s="15">
        <f>SUM(D5:D59)/55</f>
        <v>99.603272727272767</v>
      </c>
      <c r="E4" s="14">
        <f t="shared" ref="E4:X4" si="0">SUM(E5:E59)/55</f>
        <v>99.854545454545459</v>
      </c>
      <c r="F4" s="6">
        <f t="shared" si="0"/>
        <v>100</v>
      </c>
      <c r="G4" s="14">
        <f t="shared" si="0"/>
        <v>99.872727272727275</v>
      </c>
      <c r="H4" s="15">
        <f t="shared" si="0"/>
        <v>99.905454545454546</v>
      </c>
      <c r="I4" s="6">
        <f t="shared" si="0"/>
        <v>100</v>
      </c>
      <c r="J4" s="6">
        <f t="shared" si="0"/>
        <v>99.8</v>
      </c>
      <c r="K4" s="14">
        <f t="shared" si="0"/>
        <v>99.854545454545459</v>
      </c>
      <c r="L4" s="15">
        <f t="shared" si="0"/>
        <v>99.876363636363635</v>
      </c>
      <c r="M4" s="6">
        <f t="shared" si="0"/>
        <v>96</v>
      </c>
      <c r="N4" s="14">
        <f t="shared" si="0"/>
        <v>99.63636363636364</v>
      </c>
      <c r="O4" s="14">
        <f t="shared" si="0"/>
        <v>99.672727272727272</v>
      </c>
      <c r="P4" s="15">
        <f t="shared" si="0"/>
        <v>98.556363636363642</v>
      </c>
      <c r="Q4" s="14">
        <f t="shared" si="0"/>
        <v>99.763636363636365</v>
      </c>
      <c r="R4" s="14">
        <f t="shared" si="0"/>
        <v>99.854545454545459</v>
      </c>
      <c r="S4" s="14">
        <f t="shared" si="0"/>
        <v>99.836363636363643</v>
      </c>
      <c r="T4" s="15">
        <f t="shared" si="0"/>
        <v>99.814545454545438</v>
      </c>
      <c r="U4" s="6">
        <f t="shared" si="0"/>
        <v>99.8</v>
      </c>
      <c r="V4" s="14">
        <f t="shared" si="0"/>
        <v>99.890909090909091</v>
      </c>
      <c r="W4" s="14">
        <f t="shared" si="0"/>
        <v>99.890909090909091</v>
      </c>
      <c r="X4" s="15">
        <f t="shared" si="0"/>
        <v>99.86363636363636</v>
      </c>
    </row>
    <row r="5" spans="1:24" ht="28.8">
      <c r="A5" s="19" t="s">
        <v>2</v>
      </c>
      <c r="B5" s="11">
        <v>1</v>
      </c>
      <c r="C5" s="2" t="s">
        <v>76</v>
      </c>
      <c r="D5" s="12">
        <f>SUM(H5,L5,P5,T5,X5)/5</f>
        <v>100</v>
      </c>
      <c r="E5" s="2">
        <v>100</v>
      </c>
      <c r="F5" s="2">
        <v>100</v>
      </c>
      <c r="G5" s="2">
        <v>100</v>
      </c>
      <c r="H5" s="12">
        <f xml:space="preserve"> (0.3*E5+0.3*F5+0.4*G5)</f>
        <v>100</v>
      </c>
      <c r="I5" s="2">
        <v>100</v>
      </c>
      <c r="J5" s="2">
        <v>100</v>
      </c>
      <c r="K5" s="2">
        <v>100</v>
      </c>
      <c r="L5" s="12">
        <f>(0.3*I5+0.4*J5+0.3*K5)</f>
        <v>100</v>
      </c>
      <c r="M5" s="2">
        <v>100</v>
      </c>
      <c r="N5" s="2">
        <v>100</v>
      </c>
      <c r="O5" s="2">
        <v>100</v>
      </c>
      <c r="P5" s="12">
        <f>(0.3*M5+0.4*N5+0.3*O5)</f>
        <v>100</v>
      </c>
      <c r="Q5" s="2">
        <v>100</v>
      </c>
      <c r="R5" s="2">
        <v>100</v>
      </c>
      <c r="S5" s="2">
        <v>100</v>
      </c>
      <c r="T5" s="12">
        <f>(0.4*Q5+0.4*R5+0.2*S5)</f>
        <v>100</v>
      </c>
      <c r="U5" s="2">
        <v>100</v>
      </c>
      <c r="V5" s="2">
        <v>100</v>
      </c>
      <c r="W5" s="2">
        <v>100</v>
      </c>
      <c r="X5" s="12">
        <f>(0.3*U5+0.2*V5+0.5*W5)</f>
        <v>100</v>
      </c>
    </row>
    <row r="6" spans="1:24" ht="28.8">
      <c r="A6" s="19"/>
      <c r="B6" s="11">
        <v>2</v>
      </c>
      <c r="C6" s="2" t="s">
        <v>3</v>
      </c>
      <c r="D6" s="12">
        <f t="shared" ref="D6:D59" si="1">SUM(H6,L6,P6,T6,X6)/5</f>
        <v>99.679999999999993</v>
      </c>
      <c r="E6" s="2">
        <v>100</v>
      </c>
      <c r="F6" s="2">
        <v>100</v>
      </c>
      <c r="G6" s="2">
        <v>100</v>
      </c>
      <c r="H6" s="12">
        <f t="shared" ref="H6:H59" si="2" xml:space="preserve"> (0.3*E6+0.3*F6+0.4*G6)</f>
        <v>100</v>
      </c>
      <c r="I6" s="2">
        <v>100</v>
      </c>
      <c r="J6" s="2">
        <v>100</v>
      </c>
      <c r="K6" s="2">
        <v>100</v>
      </c>
      <c r="L6" s="12">
        <f t="shared" ref="L6:L59" si="3">(0.3*I6+0.4*J6+0.3*K6)</f>
        <v>100</v>
      </c>
      <c r="M6" s="2">
        <v>100</v>
      </c>
      <c r="N6" s="2">
        <v>100</v>
      </c>
      <c r="O6" s="2">
        <v>100</v>
      </c>
      <c r="P6" s="12">
        <f t="shared" ref="P6:P59" si="4">(0.3*M6+0.4*N6+0.3*O6)</f>
        <v>100</v>
      </c>
      <c r="Q6" s="2">
        <v>96</v>
      </c>
      <c r="R6" s="2">
        <v>100</v>
      </c>
      <c r="S6" s="2">
        <v>100</v>
      </c>
      <c r="T6" s="12">
        <f t="shared" ref="T6:T59" si="5">(0.4*Q6+0.4*R6+0.2*S6)</f>
        <v>98.4</v>
      </c>
      <c r="U6" s="2">
        <v>100</v>
      </c>
      <c r="V6" s="2">
        <v>100</v>
      </c>
      <c r="W6" s="2">
        <v>100</v>
      </c>
      <c r="X6" s="12">
        <f t="shared" ref="X6:X59" si="6">(0.3*U6+0.2*V6+0.5*W6)</f>
        <v>100</v>
      </c>
    </row>
    <row r="7" spans="1:24" ht="28.8">
      <c r="A7" s="19"/>
      <c r="B7" s="11">
        <v>3</v>
      </c>
      <c r="C7" s="2" t="s">
        <v>4</v>
      </c>
      <c r="D7" s="12">
        <f t="shared" si="1"/>
        <v>100</v>
      </c>
      <c r="E7" s="2">
        <v>100</v>
      </c>
      <c r="F7" s="2">
        <v>100</v>
      </c>
      <c r="G7" s="2">
        <v>100</v>
      </c>
      <c r="H7" s="12">
        <f t="shared" si="2"/>
        <v>100</v>
      </c>
      <c r="I7" s="2">
        <v>100</v>
      </c>
      <c r="J7" s="2">
        <v>100</v>
      </c>
      <c r="K7" s="2">
        <v>100</v>
      </c>
      <c r="L7" s="12">
        <f t="shared" si="3"/>
        <v>100</v>
      </c>
      <c r="M7" s="2">
        <v>100</v>
      </c>
      <c r="N7" s="2">
        <v>100</v>
      </c>
      <c r="O7" s="2">
        <v>100</v>
      </c>
      <c r="P7" s="12">
        <f t="shared" si="4"/>
        <v>100</v>
      </c>
      <c r="Q7" s="2">
        <v>100</v>
      </c>
      <c r="R7" s="2">
        <v>100</v>
      </c>
      <c r="S7" s="2">
        <v>100</v>
      </c>
      <c r="T7" s="12">
        <f t="shared" si="5"/>
        <v>100</v>
      </c>
      <c r="U7" s="2">
        <v>100</v>
      </c>
      <c r="V7" s="2">
        <v>100</v>
      </c>
      <c r="W7" s="2">
        <v>100</v>
      </c>
      <c r="X7" s="12">
        <f t="shared" si="6"/>
        <v>100</v>
      </c>
    </row>
    <row r="8" spans="1:24" ht="28.8">
      <c r="A8" s="19"/>
      <c r="B8" s="11">
        <v>4</v>
      </c>
      <c r="C8" s="2" t="s">
        <v>5</v>
      </c>
      <c r="D8" s="12">
        <f t="shared" si="1"/>
        <v>99.88</v>
      </c>
      <c r="E8" s="2">
        <v>100</v>
      </c>
      <c r="F8" s="2">
        <v>100</v>
      </c>
      <c r="G8" s="2">
        <v>100</v>
      </c>
      <c r="H8" s="12">
        <f t="shared" si="2"/>
        <v>100</v>
      </c>
      <c r="I8" s="2">
        <v>100</v>
      </c>
      <c r="J8" s="2">
        <v>100</v>
      </c>
      <c r="K8" s="2">
        <v>100</v>
      </c>
      <c r="L8" s="12">
        <f t="shared" si="3"/>
        <v>100</v>
      </c>
      <c r="M8" s="2">
        <v>100</v>
      </c>
      <c r="N8" s="2">
        <v>100</v>
      </c>
      <c r="O8" s="2">
        <v>100</v>
      </c>
      <c r="P8" s="12">
        <f t="shared" si="4"/>
        <v>100</v>
      </c>
      <c r="Q8" s="2">
        <v>100</v>
      </c>
      <c r="R8" s="2">
        <v>100</v>
      </c>
      <c r="S8" s="2">
        <v>100</v>
      </c>
      <c r="T8" s="12">
        <f t="shared" si="5"/>
        <v>100</v>
      </c>
      <c r="U8" s="2">
        <v>98</v>
      </c>
      <c r="V8" s="2">
        <v>100</v>
      </c>
      <c r="W8" s="2">
        <v>100</v>
      </c>
      <c r="X8" s="12">
        <f t="shared" si="6"/>
        <v>99.4</v>
      </c>
    </row>
    <row r="9" spans="1:24" ht="28.8">
      <c r="A9" s="19"/>
      <c r="B9" s="11">
        <v>5</v>
      </c>
      <c r="C9" s="2" t="s">
        <v>6</v>
      </c>
      <c r="D9" s="12">
        <f t="shared" si="1"/>
        <v>100</v>
      </c>
      <c r="E9" s="2">
        <v>100</v>
      </c>
      <c r="F9" s="2">
        <v>100</v>
      </c>
      <c r="G9" s="2">
        <v>100</v>
      </c>
      <c r="H9" s="12">
        <f t="shared" si="2"/>
        <v>100</v>
      </c>
      <c r="I9" s="2">
        <v>100</v>
      </c>
      <c r="J9" s="2">
        <v>100</v>
      </c>
      <c r="K9" s="2">
        <v>100</v>
      </c>
      <c r="L9" s="12">
        <f t="shared" si="3"/>
        <v>100</v>
      </c>
      <c r="M9" s="2">
        <v>100</v>
      </c>
      <c r="N9" s="2">
        <v>100</v>
      </c>
      <c r="O9" s="2">
        <v>100</v>
      </c>
      <c r="P9" s="12">
        <f t="shared" si="4"/>
        <v>100</v>
      </c>
      <c r="Q9" s="2">
        <v>100</v>
      </c>
      <c r="R9" s="2">
        <v>100</v>
      </c>
      <c r="S9" s="2">
        <v>100</v>
      </c>
      <c r="T9" s="12">
        <f t="shared" si="5"/>
        <v>100</v>
      </c>
      <c r="U9" s="2">
        <v>100</v>
      </c>
      <c r="V9" s="2">
        <v>100</v>
      </c>
      <c r="W9" s="2">
        <v>100</v>
      </c>
      <c r="X9" s="12">
        <f t="shared" si="6"/>
        <v>100</v>
      </c>
    </row>
    <row r="10" spans="1:24" ht="28.8">
      <c r="A10" s="19"/>
      <c r="B10" s="11">
        <v>6</v>
      </c>
      <c r="C10" s="2" t="s">
        <v>7</v>
      </c>
      <c r="D10" s="12">
        <f t="shared" si="1"/>
        <v>99.76</v>
      </c>
      <c r="E10" s="2">
        <v>100</v>
      </c>
      <c r="F10" s="2">
        <v>100</v>
      </c>
      <c r="G10" s="2">
        <v>100</v>
      </c>
      <c r="H10" s="12">
        <f t="shared" si="2"/>
        <v>100</v>
      </c>
      <c r="I10" s="2">
        <v>100</v>
      </c>
      <c r="J10" s="2">
        <v>100</v>
      </c>
      <c r="K10" s="2">
        <v>96</v>
      </c>
      <c r="L10" s="12">
        <f t="shared" si="3"/>
        <v>98.8</v>
      </c>
      <c r="M10" s="2">
        <v>100</v>
      </c>
      <c r="N10" s="2">
        <v>100</v>
      </c>
      <c r="O10" s="2">
        <v>100</v>
      </c>
      <c r="P10" s="12">
        <f t="shared" si="4"/>
        <v>100</v>
      </c>
      <c r="Q10" s="2">
        <v>100</v>
      </c>
      <c r="R10" s="2">
        <v>100</v>
      </c>
      <c r="S10" s="2">
        <v>100</v>
      </c>
      <c r="T10" s="12">
        <f t="shared" si="5"/>
        <v>100</v>
      </c>
      <c r="U10" s="2">
        <v>100</v>
      </c>
      <c r="V10" s="2">
        <v>100</v>
      </c>
      <c r="W10" s="2">
        <v>100</v>
      </c>
      <c r="X10" s="12">
        <f t="shared" si="6"/>
        <v>100</v>
      </c>
    </row>
    <row r="11" spans="1:24" ht="34.5" customHeight="1">
      <c r="A11" s="19"/>
      <c r="B11" s="11">
        <v>7</v>
      </c>
      <c r="C11" s="2" t="s">
        <v>13</v>
      </c>
      <c r="D11" s="12">
        <f t="shared" si="1"/>
        <v>100</v>
      </c>
      <c r="E11" s="2">
        <v>100</v>
      </c>
      <c r="F11" s="2">
        <v>100</v>
      </c>
      <c r="G11" s="2">
        <v>100</v>
      </c>
      <c r="H11" s="12">
        <f t="shared" si="2"/>
        <v>100</v>
      </c>
      <c r="I11" s="2">
        <v>100</v>
      </c>
      <c r="J11" s="2">
        <v>100</v>
      </c>
      <c r="K11" s="2">
        <v>100</v>
      </c>
      <c r="L11" s="12">
        <f t="shared" si="3"/>
        <v>100</v>
      </c>
      <c r="M11" s="2">
        <v>100</v>
      </c>
      <c r="N11" s="2">
        <v>100</v>
      </c>
      <c r="O11" s="2">
        <v>100</v>
      </c>
      <c r="P11" s="12">
        <f t="shared" si="4"/>
        <v>100</v>
      </c>
      <c r="Q11" s="2">
        <v>100</v>
      </c>
      <c r="R11" s="2">
        <v>100</v>
      </c>
      <c r="S11" s="2">
        <v>100</v>
      </c>
      <c r="T11" s="12">
        <f t="shared" si="5"/>
        <v>100</v>
      </c>
      <c r="U11" s="2">
        <v>100</v>
      </c>
      <c r="V11" s="2">
        <v>100</v>
      </c>
      <c r="W11" s="2">
        <v>100</v>
      </c>
      <c r="X11" s="12">
        <f t="shared" si="6"/>
        <v>100</v>
      </c>
    </row>
    <row r="12" spans="1:24" ht="28.8">
      <c r="A12" s="19"/>
      <c r="B12" s="11">
        <v>8</v>
      </c>
      <c r="C12" s="2" t="s">
        <v>8</v>
      </c>
      <c r="D12" s="12">
        <f t="shared" si="1"/>
        <v>100</v>
      </c>
      <c r="E12" s="2">
        <v>100</v>
      </c>
      <c r="F12" s="2">
        <v>100</v>
      </c>
      <c r="G12" s="2">
        <v>100</v>
      </c>
      <c r="H12" s="12">
        <f t="shared" si="2"/>
        <v>100</v>
      </c>
      <c r="I12" s="2">
        <v>100</v>
      </c>
      <c r="J12" s="2">
        <v>100</v>
      </c>
      <c r="K12" s="2">
        <v>100</v>
      </c>
      <c r="L12" s="12">
        <f t="shared" si="3"/>
        <v>100</v>
      </c>
      <c r="M12" s="2">
        <v>100</v>
      </c>
      <c r="N12" s="2">
        <v>100</v>
      </c>
      <c r="O12" s="2">
        <v>100</v>
      </c>
      <c r="P12" s="12">
        <f t="shared" si="4"/>
        <v>100</v>
      </c>
      <c r="Q12" s="2">
        <v>100</v>
      </c>
      <c r="R12" s="2">
        <v>100</v>
      </c>
      <c r="S12" s="2">
        <v>100</v>
      </c>
      <c r="T12" s="12">
        <f t="shared" si="5"/>
        <v>100</v>
      </c>
      <c r="U12" s="2">
        <v>100</v>
      </c>
      <c r="V12" s="2">
        <v>100</v>
      </c>
      <c r="W12" s="2">
        <v>100</v>
      </c>
      <c r="X12" s="12">
        <f t="shared" si="6"/>
        <v>100</v>
      </c>
    </row>
    <row r="13" spans="1:24" ht="31.8" customHeight="1">
      <c r="A13" s="19"/>
      <c r="B13" s="11">
        <v>9</v>
      </c>
      <c r="C13" s="2" t="s">
        <v>14</v>
      </c>
      <c r="D13" s="12">
        <f t="shared" si="1"/>
        <v>93.679999999999993</v>
      </c>
      <c r="E13" s="2">
        <v>92</v>
      </c>
      <c r="F13" s="2">
        <v>100</v>
      </c>
      <c r="G13" s="2">
        <v>93</v>
      </c>
      <c r="H13" s="12">
        <f t="shared" si="2"/>
        <v>94.8</v>
      </c>
      <c r="I13" s="2">
        <v>100</v>
      </c>
      <c r="J13" s="2">
        <v>94</v>
      </c>
      <c r="K13" s="2">
        <v>96</v>
      </c>
      <c r="L13" s="12">
        <f t="shared" si="3"/>
        <v>96.399999999999991</v>
      </c>
      <c r="M13" s="2">
        <v>100</v>
      </c>
      <c r="N13" s="2">
        <v>80</v>
      </c>
      <c r="O13" s="2">
        <v>92</v>
      </c>
      <c r="P13" s="12">
        <f t="shared" si="4"/>
        <v>89.6</v>
      </c>
      <c r="Q13" s="2">
        <v>92</v>
      </c>
      <c r="R13" s="2">
        <v>92</v>
      </c>
      <c r="S13" s="2">
        <v>96</v>
      </c>
      <c r="T13" s="12">
        <f t="shared" si="5"/>
        <v>92.800000000000011</v>
      </c>
      <c r="U13" s="2">
        <v>92</v>
      </c>
      <c r="V13" s="2">
        <v>96</v>
      </c>
      <c r="W13" s="2">
        <v>96</v>
      </c>
      <c r="X13" s="12">
        <f t="shared" si="6"/>
        <v>94.8</v>
      </c>
    </row>
    <row r="14" spans="1:24" ht="28.8">
      <c r="A14" s="19"/>
      <c r="B14" s="11">
        <v>10</v>
      </c>
      <c r="C14" s="2" t="s">
        <v>9</v>
      </c>
      <c r="D14" s="12">
        <f t="shared" si="1"/>
        <v>100</v>
      </c>
      <c r="E14" s="2">
        <v>100</v>
      </c>
      <c r="F14" s="2">
        <v>100</v>
      </c>
      <c r="G14" s="2">
        <v>100</v>
      </c>
      <c r="H14" s="12">
        <f t="shared" si="2"/>
        <v>100</v>
      </c>
      <c r="I14" s="2">
        <v>100</v>
      </c>
      <c r="J14" s="2">
        <v>100</v>
      </c>
      <c r="K14" s="2">
        <v>100</v>
      </c>
      <c r="L14" s="12">
        <f t="shared" si="3"/>
        <v>100</v>
      </c>
      <c r="M14" s="2">
        <v>100</v>
      </c>
      <c r="N14" s="2">
        <v>100</v>
      </c>
      <c r="O14" s="2">
        <v>100</v>
      </c>
      <c r="P14" s="12">
        <f t="shared" si="4"/>
        <v>100</v>
      </c>
      <c r="Q14" s="2">
        <v>100</v>
      </c>
      <c r="R14" s="2">
        <v>100</v>
      </c>
      <c r="S14" s="2">
        <v>100</v>
      </c>
      <c r="T14" s="12">
        <f t="shared" si="5"/>
        <v>100</v>
      </c>
      <c r="U14" s="2">
        <v>100</v>
      </c>
      <c r="V14" s="2">
        <v>100</v>
      </c>
      <c r="W14" s="2">
        <v>100</v>
      </c>
      <c r="X14" s="12">
        <f t="shared" si="6"/>
        <v>100</v>
      </c>
    </row>
    <row r="15" spans="1:24" ht="34.5" customHeight="1">
      <c r="A15" s="19"/>
      <c r="B15" s="11">
        <v>11</v>
      </c>
      <c r="C15" s="2" t="s">
        <v>15</v>
      </c>
      <c r="D15" s="12">
        <f t="shared" si="1"/>
        <v>100</v>
      </c>
      <c r="E15" s="2">
        <v>100</v>
      </c>
      <c r="F15" s="2">
        <v>100</v>
      </c>
      <c r="G15" s="2">
        <v>100</v>
      </c>
      <c r="H15" s="12">
        <f t="shared" si="2"/>
        <v>100</v>
      </c>
      <c r="I15" s="2">
        <v>100</v>
      </c>
      <c r="J15" s="2">
        <v>100</v>
      </c>
      <c r="K15" s="2">
        <v>100</v>
      </c>
      <c r="L15" s="12">
        <f t="shared" si="3"/>
        <v>100</v>
      </c>
      <c r="M15" s="2">
        <v>100</v>
      </c>
      <c r="N15" s="2">
        <v>100</v>
      </c>
      <c r="O15" s="2">
        <v>100</v>
      </c>
      <c r="P15" s="12">
        <f t="shared" si="4"/>
        <v>100</v>
      </c>
      <c r="Q15" s="2">
        <v>100</v>
      </c>
      <c r="R15" s="2">
        <v>100</v>
      </c>
      <c r="S15" s="2">
        <v>100</v>
      </c>
      <c r="T15" s="12">
        <f t="shared" si="5"/>
        <v>100</v>
      </c>
      <c r="U15" s="2">
        <v>100</v>
      </c>
      <c r="V15" s="2">
        <v>100</v>
      </c>
      <c r="W15" s="2">
        <v>100</v>
      </c>
      <c r="X15" s="12">
        <f t="shared" si="6"/>
        <v>100</v>
      </c>
    </row>
    <row r="16" spans="1:24" ht="46.2" customHeight="1">
      <c r="A16" s="19"/>
      <c r="B16" s="11">
        <v>12</v>
      </c>
      <c r="C16" s="2" t="s">
        <v>16</v>
      </c>
      <c r="D16" s="12">
        <f t="shared" si="1"/>
        <v>100</v>
      </c>
      <c r="E16" s="2">
        <v>100</v>
      </c>
      <c r="F16" s="2">
        <v>100</v>
      </c>
      <c r="G16" s="2">
        <v>100</v>
      </c>
      <c r="H16" s="12">
        <f t="shared" si="2"/>
        <v>100</v>
      </c>
      <c r="I16" s="2">
        <v>100</v>
      </c>
      <c r="J16" s="2">
        <v>100</v>
      </c>
      <c r="K16" s="2">
        <v>100</v>
      </c>
      <c r="L16" s="12">
        <f t="shared" si="3"/>
        <v>100</v>
      </c>
      <c r="M16" s="2">
        <v>100</v>
      </c>
      <c r="N16" s="2">
        <v>100</v>
      </c>
      <c r="O16" s="2">
        <v>100</v>
      </c>
      <c r="P16" s="12">
        <f t="shared" si="4"/>
        <v>100</v>
      </c>
      <c r="Q16" s="2">
        <v>100</v>
      </c>
      <c r="R16" s="2">
        <v>100</v>
      </c>
      <c r="S16" s="2">
        <v>100</v>
      </c>
      <c r="T16" s="12">
        <f t="shared" si="5"/>
        <v>100</v>
      </c>
      <c r="U16" s="2">
        <v>100</v>
      </c>
      <c r="V16" s="2">
        <v>100</v>
      </c>
      <c r="W16" s="2">
        <v>100</v>
      </c>
      <c r="X16" s="12">
        <f t="shared" si="6"/>
        <v>100</v>
      </c>
    </row>
    <row r="17" spans="1:24" ht="42" customHeight="1">
      <c r="A17" s="19"/>
      <c r="B17" s="11">
        <v>13</v>
      </c>
      <c r="C17" s="2" t="s">
        <v>17</v>
      </c>
      <c r="D17" s="12">
        <f t="shared" si="1"/>
        <v>100</v>
      </c>
      <c r="E17" s="2">
        <v>100</v>
      </c>
      <c r="F17" s="2">
        <v>100</v>
      </c>
      <c r="G17" s="2">
        <v>100</v>
      </c>
      <c r="H17" s="12">
        <f t="shared" si="2"/>
        <v>100</v>
      </c>
      <c r="I17" s="2">
        <v>100</v>
      </c>
      <c r="J17" s="2">
        <v>100</v>
      </c>
      <c r="K17" s="2">
        <v>100</v>
      </c>
      <c r="L17" s="12">
        <f t="shared" si="3"/>
        <v>100</v>
      </c>
      <c r="M17" s="2">
        <v>100</v>
      </c>
      <c r="N17" s="2">
        <v>100</v>
      </c>
      <c r="O17" s="2">
        <v>100</v>
      </c>
      <c r="P17" s="12">
        <f t="shared" si="4"/>
        <v>100</v>
      </c>
      <c r="Q17" s="2">
        <v>100</v>
      </c>
      <c r="R17" s="2">
        <v>100</v>
      </c>
      <c r="S17" s="2">
        <v>100</v>
      </c>
      <c r="T17" s="12">
        <f t="shared" si="5"/>
        <v>100</v>
      </c>
      <c r="U17" s="2">
        <v>100</v>
      </c>
      <c r="V17" s="2">
        <v>100</v>
      </c>
      <c r="W17" s="2">
        <v>100</v>
      </c>
      <c r="X17" s="12">
        <f t="shared" si="6"/>
        <v>100</v>
      </c>
    </row>
    <row r="18" spans="1:24" ht="30.75" customHeight="1">
      <c r="A18" s="19"/>
      <c r="B18" s="11">
        <v>14</v>
      </c>
      <c r="C18" s="2" t="s">
        <v>18</v>
      </c>
      <c r="D18" s="12">
        <f t="shared" si="1"/>
        <v>99.7</v>
      </c>
      <c r="E18" s="2">
        <v>100</v>
      </c>
      <c r="F18" s="2">
        <v>100</v>
      </c>
      <c r="G18" s="2">
        <v>100</v>
      </c>
      <c r="H18" s="12">
        <f t="shared" si="2"/>
        <v>100</v>
      </c>
      <c r="I18" s="2">
        <v>100</v>
      </c>
      <c r="J18" s="2">
        <v>100</v>
      </c>
      <c r="K18" s="2">
        <v>100</v>
      </c>
      <c r="L18" s="12">
        <f t="shared" si="3"/>
        <v>100</v>
      </c>
      <c r="M18" s="2">
        <v>100</v>
      </c>
      <c r="N18" s="2">
        <v>100</v>
      </c>
      <c r="O18" s="2">
        <v>95</v>
      </c>
      <c r="P18" s="12">
        <f t="shared" si="4"/>
        <v>98.5</v>
      </c>
      <c r="Q18" s="2">
        <v>100</v>
      </c>
      <c r="R18" s="2">
        <v>100</v>
      </c>
      <c r="S18" s="2">
        <v>100</v>
      </c>
      <c r="T18" s="12">
        <f t="shared" si="5"/>
        <v>100</v>
      </c>
      <c r="U18" s="2">
        <v>100</v>
      </c>
      <c r="V18" s="2">
        <v>100</v>
      </c>
      <c r="W18" s="2">
        <v>100</v>
      </c>
      <c r="X18" s="12">
        <f t="shared" si="6"/>
        <v>100</v>
      </c>
    </row>
    <row r="19" spans="1:24" ht="28.8">
      <c r="A19" s="19"/>
      <c r="B19" s="11">
        <v>15</v>
      </c>
      <c r="C19" s="2" t="s">
        <v>10</v>
      </c>
      <c r="D19" s="12">
        <f t="shared" si="1"/>
        <v>100</v>
      </c>
      <c r="E19" s="2">
        <v>100</v>
      </c>
      <c r="F19" s="2">
        <v>100</v>
      </c>
      <c r="G19" s="2">
        <v>100</v>
      </c>
      <c r="H19" s="12">
        <f t="shared" si="2"/>
        <v>100</v>
      </c>
      <c r="I19" s="2">
        <v>100</v>
      </c>
      <c r="J19" s="2">
        <v>100</v>
      </c>
      <c r="K19" s="2">
        <v>100</v>
      </c>
      <c r="L19" s="12">
        <f t="shared" si="3"/>
        <v>100</v>
      </c>
      <c r="M19" s="2">
        <v>100</v>
      </c>
      <c r="N19" s="2">
        <v>100</v>
      </c>
      <c r="O19" s="2">
        <v>100</v>
      </c>
      <c r="P19" s="12">
        <f t="shared" si="4"/>
        <v>100</v>
      </c>
      <c r="Q19" s="2">
        <v>100</v>
      </c>
      <c r="R19" s="2">
        <v>100</v>
      </c>
      <c r="S19" s="2">
        <v>100</v>
      </c>
      <c r="T19" s="12">
        <f t="shared" si="5"/>
        <v>100</v>
      </c>
      <c r="U19" s="2">
        <v>100</v>
      </c>
      <c r="V19" s="2">
        <v>100</v>
      </c>
      <c r="W19" s="2">
        <v>100</v>
      </c>
      <c r="X19" s="12">
        <f t="shared" si="6"/>
        <v>100</v>
      </c>
    </row>
    <row r="20" spans="1:24" ht="28.8">
      <c r="A20" s="19"/>
      <c r="B20" s="11">
        <v>16</v>
      </c>
      <c r="C20" s="2" t="s">
        <v>11</v>
      </c>
      <c r="D20" s="12">
        <f t="shared" si="1"/>
        <v>100</v>
      </c>
      <c r="E20" s="2">
        <v>100</v>
      </c>
      <c r="F20" s="2">
        <v>100</v>
      </c>
      <c r="G20" s="2">
        <v>100</v>
      </c>
      <c r="H20" s="12">
        <f t="shared" si="2"/>
        <v>100</v>
      </c>
      <c r="I20" s="2">
        <v>100</v>
      </c>
      <c r="J20" s="2">
        <v>100</v>
      </c>
      <c r="K20" s="2">
        <v>100</v>
      </c>
      <c r="L20" s="12">
        <f t="shared" si="3"/>
        <v>100</v>
      </c>
      <c r="M20" s="2">
        <v>100</v>
      </c>
      <c r="N20" s="2">
        <v>100</v>
      </c>
      <c r="O20" s="2">
        <v>100</v>
      </c>
      <c r="P20" s="12">
        <f t="shared" si="4"/>
        <v>100</v>
      </c>
      <c r="Q20" s="2">
        <v>100</v>
      </c>
      <c r="R20" s="2">
        <v>100</v>
      </c>
      <c r="S20" s="2">
        <v>100</v>
      </c>
      <c r="T20" s="12">
        <f t="shared" si="5"/>
        <v>100</v>
      </c>
      <c r="U20" s="2">
        <v>100</v>
      </c>
      <c r="V20" s="2">
        <v>100</v>
      </c>
      <c r="W20" s="2">
        <v>100</v>
      </c>
      <c r="X20" s="12">
        <f t="shared" si="6"/>
        <v>100</v>
      </c>
    </row>
    <row r="21" spans="1:24" ht="43.2">
      <c r="A21" s="19"/>
      <c r="B21" s="11">
        <v>17</v>
      </c>
      <c r="C21" s="2" t="s">
        <v>19</v>
      </c>
      <c r="D21" s="12">
        <f t="shared" si="1"/>
        <v>100</v>
      </c>
      <c r="E21" s="2">
        <v>100</v>
      </c>
      <c r="F21" s="2">
        <v>100</v>
      </c>
      <c r="G21" s="2">
        <v>100</v>
      </c>
      <c r="H21" s="12">
        <f t="shared" si="2"/>
        <v>100</v>
      </c>
      <c r="I21" s="2">
        <v>100</v>
      </c>
      <c r="J21" s="2">
        <v>100</v>
      </c>
      <c r="K21" s="2">
        <v>100</v>
      </c>
      <c r="L21" s="12">
        <f t="shared" si="3"/>
        <v>100</v>
      </c>
      <c r="M21" s="2">
        <v>100</v>
      </c>
      <c r="N21" s="2">
        <v>100</v>
      </c>
      <c r="O21" s="2">
        <v>100</v>
      </c>
      <c r="P21" s="12">
        <f t="shared" si="4"/>
        <v>100</v>
      </c>
      <c r="Q21" s="2">
        <v>100</v>
      </c>
      <c r="R21" s="2">
        <v>100</v>
      </c>
      <c r="S21" s="2">
        <v>100</v>
      </c>
      <c r="T21" s="12">
        <f t="shared" si="5"/>
        <v>100</v>
      </c>
      <c r="U21" s="2">
        <v>100</v>
      </c>
      <c r="V21" s="2">
        <v>100</v>
      </c>
      <c r="W21" s="2">
        <v>100</v>
      </c>
      <c r="X21" s="12">
        <f t="shared" si="6"/>
        <v>100</v>
      </c>
    </row>
    <row r="22" spans="1:24" ht="28.8">
      <c r="A22" s="19"/>
      <c r="B22" s="11">
        <v>18</v>
      </c>
      <c r="C22" s="2" t="s">
        <v>12</v>
      </c>
      <c r="D22" s="12">
        <f t="shared" si="1"/>
        <v>100</v>
      </c>
      <c r="E22" s="2">
        <v>100</v>
      </c>
      <c r="F22" s="2">
        <v>100</v>
      </c>
      <c r="G22" s="2">
        <v>100</v>
      </c>
      <c r="H22" s="12">
        <f t="shared" si="2"/>
        <v>100</v>
      </c>
      <c r="I22" s="2">
        <v>100</v>
      </c>
      <c r="J22" s="2">
        <v>100</v>
      </c>
      <c r="K22" s="2">
        <v>100</v>
      </c>
      <c r="L22" s="12">
        <f t="shared" si="3"/>
        <v>100</v>
      </c>
      <c r="M22" s="2">
        <v>100</v>
      </c>
      <c r="N22" s="2">
        <v>100</v>
      </c>
      <c r="O22" s="2">
        <v>100</v>
      </c>
      <c r="P22" s="12">
        <f t="shared" si="4"/>
        <v>100</v>
      </c>
      <c r="Q22" s="2">
        <v>100</v>
      </c>
      <c r="R22" s="2">
        <v>100</v>
      </c>
      <c r="S22" s="2">
        <v>100</v>
      </c>
      <c r="T22" s="12">
        <f t="shared" si="5"/>
        <v>100</v>
      </c>
      <c r="U22" s="2">
        <v>100</v>
      </c>
      <c r="V22" s="2">
        <v>100</v>
      </c>
      <c r="W22" s="2">
        <v>100</v>
      </c>
      <c r="X22" s="12">
        <f t="shared" si="6"/>
        <v>100</v>
      </c>
    </row>
    <row r="23" spans="1:24" ht="43.2">
      <c r="A23" s="19"/>
      <c r="B23" s="11">
        <v>19</v>
      </c>
      <c r="C23" s="2" t="s">
        <v>20</v>
      </c>
      <c r="D23" s="12">
        <f t="shared" si="1"/>
        <v>100</v>
      </c>
      <c r="E23" s="2">
        <v>100</v>
      </c>
      <c r="F23" s="2">
        <v>100</v>
      </c>
      <c r="G23" s="2">
        <v>100</v>
      </c>
      <c r="H23" s="12">
        <f t="shared" si="2"/>
        <v>100</v>
      </c>
      <c r="I23" s="2">
        <v>100</v>
      </c>
      <c r="J23" s="2">
        <v>100</v>
      </c>
      <c r="K23" s="2">
        <v>100</v>
      </c>
      <c r="L23" s="12">
        <f t="shared" si="3"/>
        <v>100</v>
      </c>
      <c r="M23" s="2">
        <v>100</v>
      </c>
      <c r="N23" s="2">
        <v>100</v>
      </c>
      <c r="O23" s="2">
        <v>100</v>
      </c>
      <c r="P23" s="12">
        <f t="shared" si="4"/>
        <v>100</v>
      </c>
      <c r="Q23" s="2">
        <v>100</v>
      </c>
      <c r="R23" s="2">
        <v>100</v>
      </c>
      <c r="S23" s="2">
        <v>100</v>
      </c>
      <c r="T23" s="12">
        <f t="shared" si="5"/>
        <v>100</v>
      </c>
      <c r="U23" s="2">
        <v>100</v>
      </c>
      <c r="V23" s="2">
        <v>100</v>
      </c>
      <c r="W23" s="2">
        <v>100</v>
      </c>
      <c r="X23" s="12">
        <f t="shared" si="6"/>
        <v>100</v>
      </c>
    </row>
    <row r="24" spans="1:24" ht="33.75" customHeight="1">
      <c r="A24" s="19"/>
      <c r="B24" s="11">
        <v>20</v>
      </c>
      <c r="C24" s="2" t="s">
        <v>21</v>
      </c>
      <c r="D24" s="12">
        <f t="shared" si="1"/>
        <v>100</v>
      </c>
      <c r="E24" s="2">
        <v>100</v>
      </c>
      <c r="F24" s="2">
        <v>100</v>
      </c>
      <c r="G24" s="2">
        <v>100</v>
      </c>
      <c r="H24" s="12">
        <f t="shared" si="2"/>
        <v>100</v>
      </c>
      <c r="I24" s="2">
        <v>100</v>
      </c>
      <c r="J24" s="2">
        <v>100</v>
      </c>
      <c r="K24" s="2">
        <v>100</v>
      </c>
      <c r="L24" s="12">
        <f t="shared" si="3"/>
        <v>100</v>
      </c>
      <c r="M24" s="2">
        <v>100</v>
      </c>
      <c r="N24" s="2">
        <v>100</v>
      </c>
      <c r="O24" s="2">
        <v>100</v>
      </c>
      <c r="P24" s="12">
        <f t="shared" si="4"/>
        <v>100</v>
      </c>
      <c r="Q24" s="2">
        <v>100</v>
      </c>
      <c r="R24" s="2">
        <v>100</v>
      </c>
      <c r="S24" s="2">
        <v>100</v>
      </c>
      <c r="T24" s="12">
        <f t="shared" si="5"/>
        <v>100</v>
      </c>
      <c r="U24" s="2">
        <v>100</v>
      </c>
      <c r="V24" s="2">
        <v>100</v>
      </c>
      <c r="W24" s="2">
        <v>100</v>
      </c>
      <c r="X24" s="12">
        <f t="shared" si="6"/>
        <v>100</v>
      </c>
    </row>
    <row r="25" spans="1:24" ht="30.75" customHeight="1">
      <c r="A25" s="19"/>
      <c r="B25" s="11">
        <v>21</v>
      </c>
      <c r="C25" s="2" t="s">
        <v>22</v>
      </c>
      <c r="D25" s="12">
        <f t="shared" si="1"/>
        <v>99.6</v>
      </c>
      <c r="E25" s="2">
        <v>100</v>
      </c>
      <c r="F25" s="2">
        <v>100</v>
      </c>
      <c r="G25" s="2">
        <v>100</v>
      </c>
      <c r="H25" s="12">
        <f t="shared" si="2"/>
        <v>100</v>
      </c>
      <c r="I25" s="2">
        <v>100</v>
      </c>
      <c r="J25" s="2">
        <v>100</v>
      </c>
      <c r="K25" s="2">
        <v>100</v>
      </c>
      <c r="L25" s="12">
        <f t="shared" si="3"/>
        <v>100</v>
      </c>
      <c r="M25" s="2">
        <v>100</v>
      </c>
      <c r="N25" s="2">
        <v>100</v>
      </c>
      <c r="O25" s="2">
        <v>100</v>
      </c>
      <c r="P25" s="12">
        <f t="shared" si="4"/>
        <v>100</v>
      </c>
      <c r="Q25" s="2">
        <v>100</v>
      </c>
      <c r="R25" s="2">
        <v>100</v>
      </c>
      <c r="S25" s="2">
        <v>95</v>
      </c>
      <c r="T25" s="12">
        <f t="shared" si="5"/>
        <v>99</v>
      </c>
      <c r="U25" s="2">
        <v>100</v>
      </c>
      <c r="V25" s="2">
        <v>100</v>
      </c>
      <c r="W25" s="2">
        <v>98</v>
      </c>
      <c r="X25" s="12">
        <f t="shared" si="6"/>
        <v>99</v>
      </c>
    </row>
    <row r="26" spans="1:24" ht="43.2">
      <c r="A26" s="19"/>
      <c r="B26" s="11">
        <v>22</v>
      </c>
      <c r="C26" s="2" t="s">
        <v>23</v>
      </c>
      <c r="D26" s="12">
        <f t="shared" si="1"/>
        <v>100</v>
      </c>
      <c r="E26" s="2">
        <v>100</v>
      </c>
      <c r="F26" s="2">
        <v>100</v>
      </c>
      <c r="G26" s="2">
        <v>100</v>
      </c>
      <c r="H26" s="12">
        <f t="shared" si="2"/>
        <v>100</v>
      </c>
      <c r="I26" s="2">
        <v>100</v>
      </c>
      <c r="J26" s="2">
        <v>100</v>
      </c>
      <c r="K26" s="2">
        <v>100</v>
      </c>
      <c r="L26" s="12">
        <f t="shared" si="3"/>
        <v>100</v>
      </c>
      <c r="M26" s="2">
        <v>100</v>
      </c>
      <c r="N26" s="2">
        <v>100</v>
      </c>
      <c r="O26" s="2">
        <v>100</v>
      </c>
      <c r="P26" s="12">
        <f t="shared" si="4"/>
        <v>100</v>
      </c>
      <c r="Q26" s="2">
        <v>100</v>
      </c>
      <c r="R26" s="2">
        <v>100</v>
      </c>
      <c r="S26" s="2">
        <v>100</v>
      </c>
      <c r="T26" s="12">
        <f t="shared" si="5"/>
        <v>100</v>
      </c>
      <c r="U26" s="2">
        <v>100</v>
      </c>
      <c r="V26" s="2">
        <v>100</v>
      </c>
      <c r="W26" s="2">
        <v>100</v>
      </c>
      <c r="X26" s="12">
        <f t="shared" si="6"/>
        <v>100</v>
      </c>
    </row>
    <row r="27" spans="1:24" ht="43.2">
      <c r="A27" s="19"/>
      <c r="B27" s="11">
        <v>23</v>
      </c>
      <c r="C27" s="2" t="s">
        <v>24</v>
      </c>
      <c r="D27" s="12">
        <f t="shared" si="1"/>
        <v>100</v>
      </c>
      <c r="E27" s="2">
        <v>100</v>
      </c>
      <c r="F27" s="2">
        <v>100</v>
      </c>
      <c r="G27" s="2">
        <v>100</v>
      </c>
      <c r="H27" s="12">
        <f t="shared" si="2"/>
        <v>100</v>
      </c>
      <c r="I27" s="2">
        <v>100</v>
      </c>
      <c r="J27" s="2">
        <v>100</v>
      </c>
      <c r="K27" s="2">
        <v>100</v>
      </c>
      <c r="L27" s="12">
        <f t="shared" si="3"/>
        <v>100</v>
      </c>
      <c r="M27" s="2">
        <v>100</v>
      </c>
      <c r="N27" s="2">
        <v>100</v>
      </c>
      <c r="O27" s="2">
        <v>100</v>
      </c>
      <c r="P27" s="12">
        <f t="shared" si="4"/>
        <v>100</v>
      </c>
      <c r="Q27" s="2">
        <v>100</v>
      </c>
      <c r="R27" s="2">
        <v>100</v>
      </c>
      <c r="S27" s="2">
        <v>100</v>
      </c>
      <c r="T27" s="12">
        <f t="shared" si="5"/>
        <v>100</v>
      </c>
      <c r="U27" s="2">
        <v>100</v>
      </c>
      <c r="V27" s="2">
        <v>100</v>
      </c>
      <c r="W27" s="2">
        <v>100</v>
      </c>
      <c r="X27" s="12">
        <f t="shared" si="6"/>
        <v>100</v>
      </c>
    </row>
    <row r="28" spans="1:24" ht="43.2">
      <c r="A28" s="19"/>
      <c r="B28" s="11">
        <v>24</v>
      </c>
      <c r="C28" s="2" t="s">
        <v>25</v>
      </c>
      <c r="D28" s="12">
        <f t="shared" si="1"/>
        <v>100</v>
      </c>
      <c r="E28" s="2">
        <v>100</v>
      </c>
      <c r="F28" s="2">
        <v>100</v>
      </c>
      <c r="G28" s="2">
        <v>100</v>
      </c>
      <c r="H28" s="12">
        <f t="shared" si="2"/>
        <v>100</v>
      </c>
      <c r="I28" s="2">
        <v>100</v>
      </c>
      <c r="J28" s="2">
        <v>100</v>
      </c>
      <c r="K28" s="2">
        <v>100</v>
      </c>
      <c r="L28" s="12">
        <f t="shared" si="3"/>
        <v>100</v>
      </c>
      <c r="M28" s="2">
        <v>100</v>
      </c>
      <c r="N28" s="2">
        <v>100</v>
      </c>
      <c r="O28" s="2">
        <v>100</v>
      </c>
      <c r="P28" s="12">
        <f t="shared" si="4"/>
        <v>100</v>
      </c>
      <c r="Q28" s="2">
        <v>100</v>
      </c>
      <c r="R28" s="2">
        <v>100</v>
      </c>
      <c r="S28" s="2">
        <v>100</v>
      </c>
      <c r="T28" s="12">
        <f t="shared" si="5"/>
        <v>100</v>
      </c>
      <c r="U28" s="2">
        <v>100</v>
      </c>
      <c r="V28" s="2">
        <v>100</v>
      </c>
      <c r="W28" s="2">
        <v>100</v>
      </c>
      <c r="X28" s="12">
        <f t="shared" si="6"/>
        <v>100</v>
      </c>
    </row>
    <row r="29" spans="1:24" ht="57.6">
      <c r="A29" s="19"/>
      <c r="B29" s="11">
        <v>25</v>
      </c>
      <c r="C29" s="2" t="s">
        <v>26</v>
      </c>
      <c r="D29" s="12">
        <f t="shared" si="1"/>
        <v>100</v>
      </c>
      <c r="E29" s="2">
        <v>100</v>
      </c>
      <c r="F29" s="2">
        <v>100</v>
      </c>
      <c r="G29" s="2">
        <v>100</v>
      </c>
      <c r="H29" s="12">
        <f t="shared" si="2"/>
        <v>100</v>
      </c>
      <c r="I29" s="2">
        <v>100</v>
      </c>
      <c r="J29" s="2">
        <v>100</v>
      </c>
      <c r="K29" s="2">
        <v>100</v>
      </c>
      <c r="L29" s="12">
        <f t="shared" si="3"/>
        <v>100</v>
      </c>
      <c r="M29" s="2">
        <v>100</v>
      </c>
      <c r="N29" s="2">
        <v>100</v>
      </c>
      <c r="O29" s="2">
        <v>100</v>
      </c>
      <c r="P29" s="12">
        <f t="shared" si="4"/>
        <v>100</v>
      </c>
      <c r="Q29" s="2">
        <v>100</v>
      </c>
      <c r="R29" s="2">
        <v>100</v>
      </c>
      <c r="S29" s="2">
        <v>100</v>
      </c>
      <c r="T29" s="12">
        <f t="shared" si="5"/>
        <v>100</v>
      </c>
      <c r="U29" s="2">
        <v>100</v>
      </c>
      <c r="V29" s="2">
        <v>100</v>
      </c>
      <c r="W29" s="2">
        <v>100</v>
      </c>
      <c r="X29" s="12">
        <f t="shared" si="6"/>
        <v>100</v>
      </c>
    </row>
    <row r="30" spans="1:24" ht="43.2">
      <c r="A30" s="19" t="s">
        <v>57</v>
      </c>
      <c r="B30" s="3">
        <v>26</v>
      </c>
      <c r="C30" s="2" t="s">
        <v>27</v>
      </c>
      <c r="D30" s="12">
        <f t="shared" si="1"/>
        <v>99.960000000000008</v>
      </c>
      <c r="E30" s="2">
        <v>100</v>
      </c>
      <c r="F30" s="2">
        <v>100</v>
      </c>
      <c r="G30" s="2">
        <v>100</v>
      </c>
      <c r="H30" s="12">
        <f t="shared" si="2"/>
        <v>100</v>
      </c>
      <c r="I30" s="2">
        <v>100</v>
      </c>
      <c r="J30" s="2">
        <v>100</v>
      </c>
      <c r="K30" s="2">
        <v>100</v>
      </c>
      <c r="L30" s="12">
        <f t="shared" si="3"/>
        <v>100</v>
      </c>
      <c r="M30" s="2">
        <v>100</v>
      </c>
      <c r="N30" s="2">
        <v>100</v>
      </c>
      <c r="O30" s="2">
        <v>100</v>
      </c>
      <c r="P30" s="12">
        <f t="shared" si="4"/>
        <v>100</v>
      </c>
      <c r="Q30" s="2">
        <v>100</v>
      </c>
      <c r="R30" s="2">
        <v>100</v>
      </c>
      <c r="S30" s="2">
        <v>100</v>
      </c>
      <c r="T30" s="12">
        <f t="shared" si="5"/>
        <v>100</v>
      </c>
      <c r="U30" s="2">
        <v>100</v>
      </c>
      <c r="V30" s="2">
        <v>99</v>
      </c>
      <c r="W30" s="2">
        <v>100</v>
      </c>
      <c r="X30" s="12">
        <f t="shared" si="6"/>
        <v>99.8</v>
      </c>
    </row>
    <row r="31" spans="1:24" ht="43.2">
      <c r="A31" s="19"/>
      <c r="B31" s="3">
        <v>27</v>
      </c>
      <c r="C31" s="2" t="s">
        <v>28</v>
      </c>
      <c r="D31" s="12">
        <f t="shared" si="1"/>
        <v>100</v>
      </c>
      <c r="E31" s="2">
        <v>100</v>
      </c>
      <c r="F31" s="2">
        <v>100</v>
      </c>
      <c r="G31" s="2">
        <v>100</v>
      </c>
      <c r="H31" s="12">
        <f t="shared" si="2"/>
        <v>100</v>
      </c>
      <c r="I31" s="2">
        <v>100</v>
      </c>
      <c r="J31" s="2">
        <v>100</v>
      </c>
      <c r="K31" s="2">
        <v>100</v>
      </c>
      <c r="L31" s="12">
        <f t="shared" si="3"/>
        <v>100</v>
      </c>
      <c r="M31" s="2">
        <v>100</v>
      </c>
      <c r="N31" s="2">
        <v>100</v>
      </c>
      <c r="O31" s="2">
        <v>100</v>
      </c>
      <c r="P31" s="12">
        <f t="shared" si="4"/>
        <v>100</v>
      </c>
      <c r="Q31" s="2">
        <v>100</v>
      </c>
      <c r="R31" s="2">
        <v>100</v>
      </c>
      <c r="S31" s="2">
        <v>100</v>
      </c>
      <c r="T31" s="12">
        <f t="shared" si="5"/>
        <v>100</v>
      </c>
      <c r="U31" s="2">
        <v>100</v>
      </c>
      <c r="V31" s="2">
        <v>100</v>
      </c>
      <c r="W31" s="2">
        <v>100</v>
      </c>
      <c r="X31" s="12">
        <f t="shared" si="6"/>
        <v>100</v>
      </c>
    </row>
    <row r="32" spans="1:24" ht="43.2">
      <c r="A32" s="19"/>
      <c r="B32" s="3">
        <v>28</v>
      </c>
      <c r="C32" s="2" t="s">
        <v>29</v>
      </c>
      <c r="D32" s="12">
        <f t="shared" si="1"/>
        <v>100</v>
      </c>
      <c r="E32" s="2">
        <v>100</v>
      </c>
      <c r="F32" s="2">
        <v>100</v>
      </c>
      <c r="G32" s="2">
        <v>100</v>
      </c>
      <c r="H32" s="12">
        <f t="shared" si="2"/>
        <v>100</v>
      </c>
      <c r="I32" s="2">
        <v>100</v>
      </c>
      <c r="J32" s="2">
        <v>100</v>
      </c>
      <c r="K32" s="2">
        <v>100</v>
      </c>
      <c r="L32" s="12">
        <f t="shared" si="3"/>
        <v>100</v>
      </c>
      <c r="M32" s="2">
        <v>100</v>
      </c>
      <c r="N32" s="2">
        <v>100</v>
      </c>
      <c r="O32" s="2">
        <v>100</v>
      </c>
      <c r="P32" s="12">
        <f t="shared" si="4"/>
        <v>100</v>
      </c>
      <c r="Q32" s="2">
        <v>100</v>
      </c>
      <c r="R32" s="2">
        <v>100</v>
      </c>
      <c r="S32" s="2">
        <v>100</v>
      </c>
      <c r="T32" s="12">
        <f t="shared" si="5"/>
        <v>100</v>
      </c>
      <c r="U32" s="2">
        <v>100</v>
      </c>
      <c r="V32" s="2">
        <v>100</v>
      </c>
      <c r="W32" s="2">
        <v>100</v>
      </c>
      <c r="X32" s="12">
        <f t="shared" si="6"/>
        <v>100</v>
      </c>
    </row>
    <row r="33" spans="1:24" ht="43.2">
      <c r="A33" s="19"/>
      <c r="B33" s="3">
        <v>29</v>
      </c>
      <c r="C33" s="2" t="s">
        <v>30</v>
      </c>
      <c r="D33" s="12">
        <f t="shared" si="1"/>
        <v>100</v>
      </c>
      <c r="E33" s="2">
        <v>100</v>
      </c>
      <c r="F33" s="2">
        <v>100</v>
      </c>
      <c r="G33" s="2">
        <v>100</v>
      </c>
      <c r="H33" s="12">
        <f t="shared" si="2"/>
        <v>100</v>
      </c>
      <c r="I33" s="2">
        <v>100</v>
      </c>
      <c r="J33" s="2">
        <v>100</v>
      </c>
      <c r="K33" s="2">
        <v>100</v>
      </c>
      <c r="L33" s="12">
        <f t="shared" si="3"/>
        <v>100</v>
      </c>
      <c r="M33" s="2">
        <v>100</v>
      </c>
      <c r="N33" s="2">
        <v>100</v>
      </c>
      <c r="O33" s="2">
        <v>100</v>
      </c>
      <c r="P33" s="12">
        <f t="shared" si="4"/>
        <v>100</v>
      </c>
      <c r="Q33" s="2">
        <v>100</v>
      </c>
      <c r="R33" s="2">
        <v>100</v>
      </c>
      <c r="S33" s="2">
        <v>100</v>
      </c>
      <c r="T33" s="12">
        <f t="shared" si="5"/>
        <v>100</v>
      </c>
      <c r="U33" s="2">
        <v>100</v>
      </c>
      <c r="V33" s="2">
        <v>100</v>
      </c>
      <c r="W33" s="2">
        <v>100</v>
      </c>
      <c r="X33" s="12">
        <f t="shared" si="6"/>
        <v>100</v>
      </c>
    </row>
    <row r="34" spans="1:24" ht="43.2">
      <c r="A34" s="19"/>
      <c r="B34" s="3">
        <v>30</v>
      </c>
      <c r="C34" s="2" t="s">
        <v>31</v>
      </c>
      <c r="D34" s="12">
        <f t="shared" si="1"/>
        <v>100</v>
      </c>
      <c r="E34" s="2">
        <v>100</v>
      </c>
      <c r="F34" s="2">
        <v>100</v>
      </c>
      <c r="G34" s="2">
        <v>100</v>
      </c>
      <c r="H34" s="12">
        <f t="shared" si="2"/>
        <v>100</v>
      </c>
      <c r="I34" s="2">
        <v>100</v>
      </c>
      <c r="J34" s="2">
        <v>100</v>
      </c>
      <c r="K34" s="2">
        <v>100</v>
      </c>
      <c r="L34" s="12">
        <f t="shared" si="3"/>
        <v>100</v>
      </c>
      <c r="M34" s="2">
        <v>100</v>
      </c>
      <c r="N34" s="2">
        <v>100</v>
      </c>
      <c r="O34" s="2">
        <v>100</v>
      </c>
      <c r="P34" s="12">
        <f t="shared" si="4"/>
        <v>100</v>
      </c>
      <c r="Q34" s="2">
        <v>100</v>
      </c>
      <c r="R34" s="2">
        <v>100</v>
      </c>
      <c r="S34" s="2">
        <v>100</v>
      </c>
      <c r="T34" s="12">
        <f t="shared" si="5"/>
        <v>100</v>
      </c>
      <c r="U34" s="2">
        <v>100</v>
      </c>
      <c r="V34" s="2">
        <v>100</v>
      </c>
      <c r="W34" s="2">
        <v>100</v>
      </c>
      <c r="X34" s="12">
        <f t="shared" si="6"/>
        <v>100</v>
      </c>
    </row>
    <row r="35" spans="1:24" ht="43.2">
      <c r="A35" s="19"/>
      <c r="B35" s="3">
        <v>31</v>
      </c>
      <c r="C35" s="2" t="s">
        <v>32</v>
      </c>
      <c r="D35" s="12">
        <f t="shared" si="1"/>
        <v>100</v>
      </c>
      <c r="E35" s="2">
        <v>100</v>
      </c>
      <c r="F35" s="2">
        <v>100</v>
      </c>
      <c r="G35" s="2">
        <v>100</v>
      </c>
      <c r="H35" s="12">
        <f t="shared" si="2"/>
        <v>100</v>
      </c>
      <c r="I35" s="2">
        <v>100</v>
      </c>
      <c r="J35" s="2">
        <v>100</v>
      </c>
      <c r="K35" s="2">
        <v>100</v>
      </c>
      <c r="L35" s="12">
        <f t="shared" si="3"/>
        <v>100</v>
      </c>
      <c r="M35" s="2">
        <v>100</v>
      </c>
      <c r="N35" s="2">
        <v>100</v>
      </c>
      <c r="O35" s="2">
        <v>100</v>
      </c>
      <c r="P35" s="12">
        <f t="shared" si="4"/>
        <v>100</v>
      </c>
      <c r="Q35" s="2">
        <v>100</v>
      </c>
      <c r="R35" s="2">
        <v>100</v>
      </c>
      <c r="S35" s="2">
        <v>100</v>
      </c>
      <c r="T35" s="12">
        <f t="shared" si="5"/>
        <v>100</v>
      </c>
      <c r="U35" s="2">
        <v>100</v>
      </c>
      <c r="V35" s="2">
        <v>100</v>
      </c>
      <c r="W35" s="2">
        <v>100</v>
      </c>
      <c r="X35" s="12">
        <f t="shared" si="6"/>
        <v>100</v>
      </c>
    </row>
    <row r="36" spans="1:24" ht="43.2">
      <c r="A36" s="19"/>
      <c r="B36" s="3">
        <v>32</v>
      </c>
      <c r="C36" s="2" t="s">
        <v>33</v>
      </c>
      <c r="D36" s="12">
        <f t="shared" si="1"/>
        <v>98.8</v>
      </c>
      <c r="E36" s="2">
        <v>100</v>
      </c>
      <c r="F36" s="2">
        <v>100</v>
      </c>
      <c r="G36" s="2">
        <v>100</v>
      </c>
      <c r="H36" s="12">
        <f t="shared" si="2"/>
        <v>100</v>
      </c>
      <c r="I36" s="2">
        <v>100</v>
      </c>
      <c r="J36" s="2">
        <v>100</v>
      </c>
      <c r="K36" s="2">
        <v>100</v>
      </c>
      <c r="L36" s="12">
        <f t="shared" si="3"/>
        <v>100</v>
      </c>
      <c r="M36" s="2">
        <v>80</v>
      </c>
      <c r="N36" s="2">
        <v>100</v>
      </c>
      <c r="O36" s="2">
        <v>100</v>
      </c>
      <c r="P36" s="12">
        <f t="shared" si="4"/>
        <v>94</v>
      </c>
      <c r="Q36" s="2">
        <v>100</v>
      </c>
      <c r="R36" s="2">
        <v>100</v>
      </c>
      <c r="S36" s="2">
        <v>100</v>
      </c>
      <c r="T36" s="12">
        <f t="shared" si="5"/>
        <v>100</v>
      </c>
      <c r="U36" s="2">
        <v>100</v>
      </c>
      <c r="V36" s="2">
        <v>100</v>
      </c>
      <c r="W36" s="2">
        <v>100</v>
      </c>
      <c r="X36" s="12">
        <f t="shared" si="6"/>
        <v>100</v>
      </c>
    </row>
    <row r="37" spans="1:24" ht="43.2">
      <c r="A37" s="19"/>
      <c r="B37" s="3">
        <v>33</v>
      </c>
      <c r="C37" s="2" t="s">
        <v>34</v>
      </c>
      <c r="D37" s="12">
        <f t="shared" si="1"/>
        <v>100</v>
      </c>
      <c r="E37" s="2">
        <v>100</v>
      </c>
      <c r="F37" s="2">
        <v>100</v>
      </c>
      <c r="G37" s="2">
        <v>100</v>
      </c>
      <c r="H37" s="12">
        <f t="shared" si="2"/>
        <v>100</v>
      </c>
      <c r="I37" s="2">
        <v>100</v>
      </c>
      <c r="J37" s="2">
        <v>100</v>
      </c>
      <c r="K37" s="2">
        <v>100</v>
      </c>
      <c r="L37" s="12">
        <f t="shared" si="3"/>
        <v>100</v>
      </c>
      <c r="M37" s="2">
        <v>100</v>
      </c>
      <c r="N37" s="2">
        <v>100</v>
      </c>
      <c r="O37" s="2">
        <v>100</v>
      </c>
      <c r="P37" s="12">
        <f t="shared" si="4"/>
        <v>100</v>
      </c>
      <c r="Q37" s="2">
        <v>100</v>
      </c>
      <c r="R37" s="2">
        <v>100</v>
      </c>
      <c r="S37" s="2">
        <v>100</v>
      </c>
      <c r="T37" s="12">
        <f t="shared" si="5"/>
        <v>100</v>
      </c>
      <c r="U37" s="2">
        <v>100</v>
      </c>
      <c r="V37" s="2">
        <v>100</v>
      </c>
      <c r="W37" s="2">
        <v>100</v>
      </c>
      <c r="X37" s="12">
        <f t="shared" si="6"/>
        <v>100</v>
      </c>
    </row>
    <row r="38" spans="1:24" ht="43.2">
      <c r="A38" s="19"/>
      <c r="B38" s="3">
        <v>34</v>
      </c>
      <c r="C38" s="2" t="s">
        <v>35</v>
      </c>
      <c r="D38" s="12">
        <f t="shared" si="1"/>
        <v>98.8</v>
      </c>
      <c r="E38" s="2">
        <v>100</v>
      </c>
      <c r="F38" s="2">
        <v>100</v>
      </c>
      <c r="G38" s="2">
        <v>100</v>
      </c>
      <c r="H38" s="12">
        <f t="shared" si="2"/>
        <v>100</v>
      </c>
      <c r="I38" s="2">
        <v>100</v>
      </c>
      <c r="J38" s="2">
        <v>100</v>
      </c>
      <c r="K38" s="2">
        <v>100</v>
      </c>
      <c r="L38" s="12">
        <f t="shared" si="3"/>
        <v>100</v>
      </c>
      <c r="M38" s="2">
        <v>80</v>
      </c>
      <c r="N38" s="2">
        <v>100</v>
      </c>
      <c r="O38" s="2">
        <v>100</v>
      </c>
      <c r="P38" s="12">
        <f t="shared" si="4"/>
        <v>94</v>
      </c>
      <c r="Q38" s="2">
        <v>100</v>
      </c>
      <c r="R38" s="2">
        <v>100</v>
      </c>
      <c r="S38" s="2">
        <v>100</v>
      </c>
      <c r="T38" s="12">
        <f t="shared" si="5"/>
        <v>100</v>
      </c>
      <c r="U38" s="2">
        <v>100</v>
      </c>
      <c r="V38" s="2">
        <v>100</v>
      </c>
      <c r="W38" s="2">
        <v>100</v>
      </c>
      <c r="X38" s="12">
        <f t="shared" si="6"/>
        <v>100</v>
      </c>
    </row>
    <row r="39" spans="1:24" ht="43.2">
      <c r="A39" s="19"/>
      <c r="B39" s="3">
        <v>35</v>
      </c>
      <c r="C39" s="2" t="s">
        <v>36</v>
      </c>
      <c r="D39" s="12">
        <f t="shared" si="1"/>
        <v>100</v>
      </c>
      <c r="E39" s="2">
        <v>100</v>
      </c>
      <c r="F39" s="2">
        <v>100</v>
      </c>
      <c r="G39" s="2">
        <v>100</v>
      </c>
      <c r="H39" s="12">
        <f t="shared" si="2"/>
        <v>100</v>
      </c>
      <c r="I39" s="2">
        <v>100</v>
      </c>
      <c r="J39" s="2">
        <v>100</v>
      </c>
      <c r="K39" s="2">
        <v>100</v>
      </c>
      <c r="L39" s="12">
        <f t="shared" si="3"/>
        <v>100</v>
      </c>
      <c r="M39" s="2">
        <v>100</v>
      </c>
      <c r="N39" s="2">
        <v>100</v>
      </c>
      <c r="O39" s="2">
        <v>100</v>
      </c>
      <c r="P39" s="12">
        <f t="shared" si="4"/>
        <v>100</v>
      </c>
      <c r="Q39" s="2">
        <v>100</v>
      </c>
      <c r="R39" s="2">
        <v>100</v>
      </c>
      <c r="S39" s="2">
        <v>100</v>
      </c>
      <c r="T39" s="12">
        <f t="shared" si="5"/>
        <v>100</v>
      </c>
      <c r="U39" s="2">
        <v>100</v>
      </c>
      <c r="V39" s="2">
        <v>100</v>
      </c>
      <c r="W39" s="2">
        <v>100</v>
      </c>
      <c r="X39" s="12">
        <f t="shared" si="6"/>
        <v>100</v>
      </c>
    </row>
    <row r="40" spans="1:24" ht="43.2">
      <c r="A40" s="19"/>
      <c r="B40" s="3">
        <v>36</v>
      </c>
      <c r="C40" s="2" t="s">
        <v>37</v>
      </c>
      <c r="D40" s="12">
        <f t="shared" si="1"/>
        <v>100</v>
      </c>
      <c r="E40" s="2">
        <v>100</v>
      </c>
      <c r="F40" s="2">
        <v>100</v>
      </c>
      <c r="G40" s="2">
        <v>100</v>
      </c>
      <c r="H40" s="12">
        <f t="shared" si="2"/>
        <v>100</v>
      </c>
      <c r="I40" s="2">
        <v>100</v>
      </c>
      <c r="J40" s="2">
        <v>100</v>
      </c>
      <c r="K40" s="2">
        <v>100</v>
      </c>
      <c r="L40" s="12">
        <f t="shared" si="3"/>
        <v>100</v>
      </c>
      <c r="M40" s="2">
        <v>100</v>
      </c>
      <c r="N40" s="2">
        <v>100</v>
      </c>
      <c r="O40" s="2">
        <v>100</v>
      </c>
      <c r="P40" s="12">
        <f t="shared" si="4"/>
        <v>100</v>
      </c>
      <c r="Q40" s="2">
        <v>100</v>
      </c>
      <c r="R40" s="2">
        <v>100</v>
      </c>
      <c r="S40" s="2">
        <v>100</v>
      </c>
      <c r="T40" s="12">
        <f t="shared" si="5"/>
        <v>100</v>
      </c>
      <c r="U40" s="2">
        <v>100</v>
      </c>
      <c r="V40" s="2">
        <v>100</v>
      </c>
      <c r="W40" s="2">
        <v>100</v>
      </c>
      <c r="X40" s="12">
        <f t="shared" si="6"/>
        <v>100</v>
      </c>
    </row>
    <row r="41" spans="1:24" ht="43.2">
      <c r="A41" s="19"/>
      <c r="B41" s="3">
        <v>37</v>
      </c>
      <c r="C41" s="2" t="s">
        <v>38</v>
      </c>
      <c r="D41" s="12">
        <f t="shared" si="1"/>
        <v>100</v>
      </c>
      <c r="E41" s="2">
        <v>100</v>
      </c>
      <c r="F41" s="2">
        <v>100</v>
      </c>
      <c r="G41" s="2">
        <v>100</v>
      </c>
      <c r="H41" s="12">
        <f t="shared" si="2"/>
        <v>100</v>
      </c>
      <c r="I41" s="2">
        <v>100</v>
      </c>
      <c r="J41" s="2">
        <v>100</v>
      </c>
      <c r="K41" s="2">
        <v>100</v>
      </c>
      <c r="L41" s="12">
        <f t="shared" si="3"/>
        <v>100</v>
      </c>
      <c r="M41" s="2">
        <v>100</v>
      </c>
      <c r="N41" s="2">
        <v>100</v>
      </c>
      <c r="O41" s="2">
        <v>100</v>
      </c>
      <c r="P41" s="12">
        <f t="shared" si="4"/>
        <v>100</v>
      </c>
      <c r="Q41" s="2">
        <v>100</v>
      </c>
      <c r="R41" s="2">
        <v>100</v>
      </c>
      <c r="S41" s="2">
        <v>100</v>
      </c>
      <c r="T41" s="12">
        <f t="shared" si="5"/>
        <v>100</v>
      </c>
      <c r="U41" s="2">
        <v>100</v>
      </c>
      <c r="V41" s="2">
        <v>100</v>
      </c>
      <c r="W41" s="2">
        <v>100</v>
      </c>
      <c r="X41" s="12">
        <f t="shared" si="6"/>
        <v>100</v>
      </c>
    </row>
    <row r="42" spans="1:24" ht="43.2">
      <c r="A42" s="19"/>
      <c r="B42" s="3">
        <v>38</v>
      </c>
      <c r="C42" s="2" t="s">
        <v>39</v>
      </c>
      <c r="D42" s="12">
        <f t="shared" si="1"/>
        <v>100</v>
      </c>
      <c r="E42" s="2">
        <v>100</v>
      </c>
      <c r="F42" s="2">
        <v>100</v>
      </c>
      <c r="G42" s="2">
        <v>100</v>
      </c>
      <c r="H42" s="12">
        <f t="shared" si="2"/>
        <v>100</v>
      </c>
      <c r="I42" s="2">
        <v>100</v>
      </c>
      <c r="J42" s="2">
        <v>100</v>
      </c>
      <c r="K42" s="2">
        <v>100</v>
      </c>
      <c r="L42" s="12">
        <f t="shared" si="3"/>
        <v>100</v>
      </c>
      <c r="M42" s="2">
        <v>100</v>
      </c>
      <c r="N42" s="2">
        <v>100</v>
      </c>
      <c r="O42" s="2">
        <v>100</v>
      </c>
      <c r="P42" s="12">
        <f t="shared" si="4"/>
        <v>100</v>
      </c>
      <c r="Q42" s="2">
        <v>100</v>
      </c>
      <c r="R42" s="2">
        <v>100</v>
      </c>
      <c r="S42" s="2">
        <v>100</v>
      </c>
      <c r="T42" s="12">
        <f t="shared" si="5"/>
        <v>100</v>
      </c>
      <c r="U42" s="2">
        <v>100</v>
      </c>
      <c r="V42" s="2">
        <v>100</v>
      </c>
      <c r="W42" s="2">
        <v>100</v>
      </c>
      <c r="X42" s="12">
        <f t="shared" si="6"/>
        <v>100</v>
      </c>
    </row>
    <row r="43" spans="1:24" ht="43.2">
      <c r="A43" s="19"/>
      <c r="B43" s="3">
        <v>39</v>
      </c>
      <c r="C43" s="2" t="s">
        <v>40</v>
      </c>
      <c r="D43" s="12">
        <f t="shared" si="1"/>
        <v>98.34</v>
      </c>
      <c r="E43" s="2">
        <v>100</v>
      </c>
      <c r="F43" s="2">
        <v>100</v>
      </c>
      <c r="G43" s="2">
        <v>100</v>
      </c>
      <c r="H43" s="12">
        <f t="shared" si="2"/>
        <v>100</v>
      </c>
      <c r="I43" s="2">
        <v>100</v>
      </c>
      <c r="J43" s="2">
        <v>98</v>
      </c>
      <c r="K43" s="2">
        <v>100</v>
      </c>
      <c r="L43" s="12">
        <f t="shared" si="3"/>
        <v>99.2</v>
      </c>
      <c r="M43" s="2">
        <v>80</v>
      </c>
      <c r="N43" s="2">
        <v>100</v>
      </c>
      <c r="O43" s="2">
        <v>98</v>
      </c>
      <c r="P43" s="12">
        <f t="shared" si="4"/>
        <v>93.4</v>
      </c>
      <c r="Q43" s="2">
        <v>99</v>
      </c>
      <c r="R43" s="2">
        <v>100</v>
      </c>
      <c r="S43" s="2">
        <v>100</v>
      </c>
      <c r="T43" s="12">
        <f t="shared" si="5"/>
        <v>99.6</v>
      </c>
      <c r="U43" s="2">
        <v>99</v>
      </c>
      <c r="V43" s="2">
        <v>99</v>
      </c>
      <c r="W43" s="2">
        <v>100</v>
      </c>
      <c r="X43" s="12">
        <f t="shared" si="6"/>
        <v>99.5</v>
      </c>
    </row>
    <row r="44" spans="1:24" ht="43.2">
      <c r="A44" s="19"/>
      <c r="B44" s="3">
        <v>40</v>
      </c>
      <c r="C44" s="2" t="s">
        <v>41</v>
      </c>
      <c r="D44" s="12">
        <f t="shared" si="1"/>
        <v>98.8</v>
      </c>
      <c r="E44" s="2">
        <v>100</v>
      </c>
      <c r="F44" s="2">
        <v>100</v>
      </c>
      <c r="G44" s="2">
        <v>100</v>
      </c>
      <c r="H44" s="12">
        <f t="shared" si="2"/>
        <v>100</v>
      </c>
      <c r="I44" s="2">
        <v>100</v>
      </c>
      <c r="J44" s="2">
        <v>100</v>
      </c>
      <c r="K44" s="2">
        <v>100</v>
      </c>
      <c r="L44" s="12">
        <f t="shared" si="3"/>
        <v>100</v>
      </c>
      <c r="M44" s="2">
        <v>80</v>
      </c>
      <c r="N44" s="2">
        <v>100</v>
      </c>
      <c r="O44" s="2">
        <v>100</v>
      </c>
      <c r="P44" s="12">
        <f t="shared" si="4"/>
        <v>94</v>
      </c>
      <c r="Q44" s="2">
        <v>100</v>
      </c>
      <c r="R44" s="2">
        <v>100</v>
      </c>
      <c r="S44" s="2">
        <v>100</v>
      </c>
      <c r="T44" s="12">
        <f t="shared" si="5"/>
        <v>100</v>
      </c>
      <c r="U44" s="2">
        <v>100</v>
      </c>
      <c r="V44" s="2">
        <v>100</v>
      </c>
      <c r="W44" s="2">
        <v>100</v>
      </c>
      <c r="X44" s="12">
        <f t="shared" si="6"/>
        <v>100</v>
      </c>
    </row>
    <row r="45" spans="1:24" ht="43.2">
      <c r="A45" s="19"/>
      <c r="B45" s="3">
        <v>41</v>
      </c>
      <c r="C45" s="2" t="s">
        <v>42</v>
      </c>
      <c r="D45" s="12">
        <f t="shared" si="1"/>
        <v>95.97999999999999</v>
      </c>
      <c r="E45" s="2">
        <v>100</v>
      </c>
      <c r="F45" s="2">
        <v>100</v>
      </c>
      <c r="G45" s="2">
        <v>100</v>
      </c>
      <c r="H45" s="12">
        <f t="shared" si="2"/>
        <v>100</v>
      </c>
      <c r="I45" s="2">
        <v>100</v>
      </c>
      <c r="J45" s="2">
        <v>97</v>
      </c>
      <c r="K45" s="2">
        <v>100</v>
      </c>
      <c r="L45" s="12">
        <f t="shared" si="3"/>
        <v>98.800000000000011</v>
      </c>
      <c r="M45" s="2">
        <v>40</v>
      </c>
      <c r="N45" s="2">
        <v>100</v>
      </c>
      <c r="O45" s="2">
        <v>97</v>
      </c>
      <c r="P45" s="12">
        <f t="shared" si="4"/>
        <v>81.099999999999994</v>
      </c>
      <c r="Q45" s="2">
        <v>100</v>
      </c>
      <c r="R45" s="2">
        <v>100</v>
      </c>
      <c r="S45" s="2">
        <v>100</v>
      </c>
      <c r="T45" s="12">
        <f t="shared" si="5"/>
        <v>100</v>
      </c>
      <c r="U45" s="2">
        <v>100</v>
      </c>
      <c r="V45" s="2">
        <v>100</v>
      </c>
      <c r="W45" s="2">
        <v>100</v>
      </c>
      <c r="X45" s="12">
        <f t="shared" si="6"/>
        <v>100</v>
      </c>
    </row>
    <row r="46" spans="1:24" ht="57.6">
      <c r="A46" s="19"/>
      <c r="B46" s="3">
        <v>42</v>
      </c>
      <c r="C46" s="2" t="s">
        <v>43</v>
      </c>
      <c r="D46" s="12">
        <f t="shared" si="1"/>
        <v>100</v>
      </c>
      <c r="E46" s="2">
        <v>100</v>
      </c>
      <c r="F46" s="2">
        <v>100</v>
      </c>
      <c r="G46" s="2">
        <v>100</v>
      </c>
      <c r="H46" s="12">
        <f t="shared" si="2"/>
        <v>100</v>
      </c>
      <c r="I46" s="2">
        <v>100</v>
      </c>
      <c r="J46" s="2">
        <v>100</v>
      </c>
      <c r="K46" s="2">
        <v>100</v>
      </c>
      <c r="L46" s="12">
        <f t="shared" si="3"/>
        <v>100</v>
      </c>
      <c r="M46" s="2">
        <v>100</v>
      </c>
      <c r="N46" s="2">
        <v>100</v>
      </c>
      <c r="O46" s="2">
        <v>100</v>
      </c>
      <c r="P46" s="12">
        <f t="shared" si="4"/>
        <v>100</v>
      </c>
      <c r="Q46" s="2">
        <v>100</v>
      </c>
      <c r="R46" s="2">
        <v>100</v>
      </c>
      <c r="S46" s="2">
        <v>100</v>
      </c>
      <c r="T46" s="12">
        <f t="shared" si="5"/>
        <v>100</v>
      </c>
      <c r="U46" s="2">
        <v>100</v>
      </c>
      <c r="V46" s="2">
        <v>100</v>
      </c>
      <c r="W46" s="2">
        <v>100</v>
      </c>
      <c r="X46" s="12">
        <f t="shared" si="6"/>
        <v>100</v>
      </c>
    </row>
    <row r="47" spans="1:24" ht="43.2">
      <c r="A47" s="19" t="s">
        <v>58</v>
      </c>
      <c r="B47" s="3">
        <v>43</v>
      </c>
      <c r="C47" s="2" t="s">
        <v>44</v>
      </c>
      <c r="D47" s="12">
        <f t="shared" si="1"/>
        <v>100</v>
      </c>
      <c r="E47" s="2">
        <v>100</v>
      </c>
      <c r="F47" s="2">
        <v>100</v>
      </c>
      <c r="G47" s="2">
        <v>100</v>
      </c>
      <c r="H47" s="12">
        <f t="shared" si="2"/>
        <v>100</v>
      </c>
      <c r="I47" s="2">
        <v>100</v>
      </c>
      <c r="J47" s="2">
        <v>100</v>
      </c>
      <c r="K47" s="2">
        <v>100</v>
      </c>
      <c r="L47" s="12">
        <f t="shared" si="3"/>
        <v>100</v>
      </c>
      <c r="M47" s="2">
        <v>100</v>
      </c>
      <c r="N47" s="2">
        <v>100</v>
      </c>
      <c r="O47" s="2">
        <v>100</v>
      </c>
      <c r="P47" s="12">
        <f t="shared" si="4"/>
        <v>100</v>
      </c>
      <c r="Q47" s="2">
        <v>100</v>
      </c>
      <c r="R47" s="2">
        <v>100</v>
      </c>
      <c r="S47" s="2">
        <v>100</v>
      </c>
      <c r="T47" s="12">
        <f t="shared" si="5"/>
        <v>100</v>
      </c>
      <c r="U47" s="2">
        <v>100</v>
      </c>
      <c r="V47" s="2">
        <v>100</v>
      </c>
      <c r="W47" s="2">
        <v>100</v>
      </c>
      <c r="X47" s="12">
        <f t="shared" si="6"/>
        <v>100</v>
      </c>
    </row>
    <row r="48" spans="1:24" ht="43.2">
      <c r="A48" s="19"/>
      <c r="B48" s="3">
        <v>44</v>
      </c>
      <c r="C48" s="2" t="s">
        <v>45</v>
      </c>
      <c r="D48" s="12">
        <f t="shared" si="1"/>
        <v>100</v>
      </c>
      <c r="E48" s="2">
        <v>100</v>
      </c>
      <c r="F48" s="2">
        <v>100</v>
      </c>
      <c r="G48" s="2">
        <v>100</v>
      </c>
      <c r="H48" s="12">
        <f t="shared" si="2"/>
        <v>100</v>
      </c>
      <c r="I48" s="2">
        <v>100</v>
      </c>
      <c r="J48" s="2">
        <v>100</v>
      </c>
      <c r="K48" s="2">
        <v>100</v>
      </c>
      <c r="L48" s="12">
        <f t="shared" si="3"/>
        <v>100</v>
      </c>
      <c r="M48" s="2">
        <v>100</v>
      </c>
      <c r="N48" s="2">
        <v>100</v>
      </c>
      <c r="O48" s="2">
        <v>100</v>
      </c>
      <c r="P48" s="12">
        <f t="shared" si="4"/>
        <v>100</v>
      </c>
      <c r="Q48" s="2">
        <v>100</v>
      </c>
      <c r="R48" s="2">
        <v>100</v>
      </c>
      <c r="S48" s="2">
        <v>100</v>
      </c>
      <c r="T48" s="12">
        <f t="shared" si="5"/>
        <v>100</v>
      </c>
      <c r="U48" s="2">
        <v>100</v>
      </c>
      <c r="V48" s="2">
        <v>100</v>
      </c>
      <c r="W48" s="2">
        <v>100</v>
      </c>
      <c r="X48" s="12">
        <f t="shared" si="6"/>
        <v>100</v>
      </c>
    </row>
    <row r="49" spans="1:24" ht="43.2">
      <c r="A49" s="19"/>
      <c r="B49" s="3">
        <v>45</v>
      </c>
      <c r="C49" s="2" t="s">
        <v>46</v>
      </c>
      <c r="D49" s="12">
        <f t="shared" si="1"/>
        <v>100</v>
      </c>
      <c r="E49" s="2">
        <v>100</v>
      </c>
      <c r="F49" s="2">
        <v>100</v>
      </c>
      <c r="G49" s="2">
        <v>100</v>
      </c>
      <c r="H49" s="12">
        <f t="shared" si="2"/>
        <v>100</v>
      </c>
      <c r="I49" s="2">
        <v>100</v>
      </c>
      <c r="J49" s="2">
        <v>100</v>
      </c>
      <c r="K49" s="2">
        <v>100</v>
      </c>
      <c r="L49" s="12">
        <f t="shared" si="3"/>
        <v>100</v>
      </c>
      <c r="M49" s="2">
        <v>100</v>
      </c>
      <c r="N49" s="2">
        <v>100</v>
      </c>
      <c r="O49" s="2">
        <v>100</v>
      </c>
      <c r="P49" s="12">
        <f t="shared" si="4"/>
        <v>100</v>
      </c>
      <c r="Q49" s="2">
        <v>100</v>
      </c>
      <c r="R49" s="2">
        <v>100</v>
      </c>
      <c r="S49" s="2">
        <v>100</v>
      </c>
      <c r="T49" s="12">
        <f t="shared" si="5"/>
        <v>100</v>
      </c>
      <c r="U49" s="2">
        <v>100</v>
      </c>
      <c r="V49" s="2">
        <v>100</v>
      </c>
      <c r="W49" s="2">
        <v>100</v>
      </c>
      <c r="X49" s="12">
        <f t="shared" si="6"/>
        <v>100</v>
      </c>
    </row>
    <row r="50" spans="1:24" ht="43.2">
      <c r="A50" s="19"/>
      <c r="B50" s="3">
        <v>46</v>
      </c>
      <c r="C50" s="2" t="s">
        <v>47</v>
      </c>
      <c r="D50" s="12">
        <f t="shared" si="1"/>
        <v>100</v>
      </c>
      <c r="E50" s="2">
        <v>100</v>
      </c>
      <c r="F50" s="2">
        <v>100</v>
      </c>
      <c r="G50" s="2">
        <v>100</v>
      </c>
      <c r="H50" s="12">
        <f t="shared" si="2"/>
        <v>100</v>
      </c>
      <c r="I50" s="2">
        <v>100</v>
      </c>
      <c r="J50" s="2">
        <v>100</v>
      </c>
      <c r="K50" s="2">
        <v>100</v>
      </c>
      <c r="L50" s="12">
        <f t="shared" si="3"/>
        <v>100</v>
      </c>
      <c r="M50" s="2">
        <v>100</v>
      </c>
      <c r="N50" s="2">
        <v>100</v>
      </c>
      <c r="O50" s="2">
        <v>100</v>
      </c>
      <c r="P50" s="12">
        <f t="shared" si="4"/>
        <v>100</v>
      </c>
      <c r="Q50" s="2">
        <v>100</v>
      </c>
      <c r="R50" s="2">
        <v>100</v>
      </c>
      <c r="S50" s="2">
        <v>100</v>
      </c>
      <c r="T50" s="12">
        <f t="shared" si="5"/>
        <v>100</v>
      </c>
      <c r="U50" s="2">
        <v>100</v>
      </c>
      <c r="V50" s="2">
        <v>100</v>
      </c>
      <c r="W50" s="2">
        <v>100</v>
      </c>
      <c r="X50" s="12">
        <f t="shared" si="6"/>
        <v>100</v>
      </c>
    </row>
    <row r="51" spans="1:24" ht="43.2">
      <c r="A51" s="19"/>
      <c r="B51" s="3">
        <v>47</v>
      </c>
      <c r="C51" s="2" t="s">
        <v>48</v>
      </c>
      <c r="D51" s="12">
        <f t="shared" si="1"/>
        <v>100</v>
      </c>
      <c r="E51" s="2">
        <v>100</v>
      </c>
      <c r="F51" s="2">
        <v>100</v>
      </c>
      <c r="G51" s="2">
        <v>100</v>
      </c>
      <c r="H51" s="12">
        <f t="shared" si="2"/>
        <v>100</v>
      </c>
      <c r="I51" s="2">
        <v>100</v>
      </c>
      <c r="J51" s="2">
        <v>100</v>
      </c>
      <c r="K51" s="2">
        <v>100</v>
      </c>
      <c r="L51" s="12">
        <f t="shared" si="3"/>
        <v>100</v>
      </c>
      <c r="M51" s="2">
        <v>100</v>
      </c>
      <c r="N51" s="2">
        <v>100</v>
      </c>
      <c r="O51" s="2">
        <v>100</v>
      </c>
      <c r="P51" s="12">
        <f t="shared" si="4"/>
        <v>100</v>
      </c>
      <c r="Q51" s="2">
        <v>100</v>
      </c>
      <c r="R51" s="2">
        <v>100</v>
      </c>
      <c r="S51" s="2">
        <v>100</v>
      </c>
      <c r="T51" s="12">
        <f t="shared" si="5"/>
        <v>100</v>
      </c>
      <c r="U51" s="2">
        <v>100</v>
      </c>
      <c r="V51" s="2">
        <v>100</v>
      </c>
      <c r="W51" s="2">
        <v>100</v>
      </c>
      <c r="X51" s="12">
        <f t="shared" si="6"/>
        <v>100</v>
      </c>
    </row>
    <row r="52" spans="1:24" ht="43.2">
      <c r="A52" s="19"/>
      <c r="B52" s="3">
        <v>48</v>
      </c>
      <c r="C52" s="2" t="s">
        <v>49</v>
      </c>
      <c r="D52" s="12">
        <f t="shared" si="1"/>
        <v>97.6</v>
      </c>
      <c r="E52" s="2">
        <v>100</v>
      </c>
      <c r="F52" s="2">
        <v>100</v>
      </c>
      <c r="G52" s="2">
        <v>100</v>
      </c>
      <c r="H52" s="12">
        <f t="shared" si="2"/>
        <v>100</v>
      </c>
      <c r="I52" s="2">
        <v>100</v>
      </c>
      <c r="J52" s="2">
        <v>100</v>
      </c>
      <c r="K52" s="2">
        <v>100</v>
      </c>
      <c r="L52" s="12">
        <f t="shared" si="3"/>
        <v>100</v>
      </c>
      <c r="M52" s="2">
        <v>60</v>
      </c>
      <c r="N52" s="2">
        <v>100</v>
      </c>
      <c r="O52" s="2">
        <v>100</v>
      </c>
      <c r="P52" s="12">
        <f t="shared" si="4"/>
        <v>88</v>
      </c>
      <c r="Q52" s="2">
        <v>100</v>
      </c>
      <c r="R52" s="2">
        <v>100</v>
      </c>
      <c r="S52" s="2">
        <v>100</v>
      </c>
      <c r="T52" s="12">
        <f t="shared" si="5"/>
        <v>100</v>
      </c>
      <c r="U52" s="2">
        <v>100</v>
      </c>
      <c r="V52" s="2">
        <v>100</v>
      </c>
      <c r="W52" s="2">
        <v>100</v>
      </c>
      <c r="X52" s="12">
        <f t="shared" si="6"/>
        <v>100</v>
      </c>
    </row>
    <row r="53" spans="1:24" ht="43.2">
      <c r="A53" s="19"/>
      <c r="B53" s="3">
        <v>49</v>
      </c>
      <c r="C53" s="2" t="s">
        <v>50</v>
      </c>
      <c r="D53" s="12">
        <f t="shared" si="1"/>
        <v>100</v>
      </c>
      <c r="E53" s="2">
        <v>100</v>
      </c>
      <c r="F53" s="2">
        <v>100</v>
      </c>
      <c r="G53" s="2">
        <v>100</v>
      </c>
      <c r="H53" s="12">
        <f t="shared" si="2"/>
        <v>100</v>
      </c>
      <c r="I53" s="2">
        <v>100</v>
      </c>
      <c r="J53" s="2">
        <v>100</v>
      </c>
      <c r="K53" s="2">
        <v>100</v>
      </c>
      <c r="L53" s="12">
        <f t="shared" si="3"/>
        <v>100</v>
      </c>
      <c r="M53" s="2">
        <v>100</v>
      </c>
      <c r="N53" s="2">
        <v>100</v>
      </c>
      <c r="O53" s="2">
        <v>100</v>
      </c>
      <c r="P53" s="12">
        <f t="shared" si="4"/>
        <v>100</v>
      </c>
      <c r="Q53" s="2">
        <v>100</v>
      </c>
      <c r="R53" s="2">
        <v>100</v>
      </c>
      <c r="S53" s="2">
        <v>100</v>
      </c>
      <c r="T53" s="12">
        <f t="shared" si="5"/>
        <v>100</v>
      </c>
      <c r="U53" s="2">
        <v>100</v>
      </c>
      <c r="V53" s="2">
        <v>100</v>
      </c>
      <c r="W53" s="2">
        <v>100</v>
      </c>
      <c r="X53" s="12">
        <f t="shared" si="6"/>
        <v>100</v>
      </c>
    </row>
    <row r="54" spans="1:24" ht="43.2">
      <c r="A54" s="19"/>
      <c r="B54" s="3">
        <v>50</v>
      </c>
      <c r="C54" s="2" t="s">
        <v>51</v>
      </c>
      <c r="D54" s="12">
        <f t="shared" si="1"/>
        <v>98.8</v>
      </c>
      <c r="E54" s="2">
        <v>100</v>
      </c>
      <c r="F54" s="2">
        <v>100</v>
      </c>
      <c r="G54" s="2">
        <v>100</v>
      </c>
      <c r="H54" s="12">
        <f t="shared" si="2"/>
        <v>100</v>
      </c>
      <c r="I54" s="2">
        <v>100</v>
      </c>
      <c r="J54" s="2">
        <v>100</v>
      </c>
      <c r="K54" s="2">
        <v>100</v>
      </c>
      <c r="L54" s="12">
        <f t="shared" si="3"/>
        <v>100</v>
      </c>
      <c r="M54" s="2">
        <v>80</v>
      </c>
      <c r="N54" s="2">
        <v>100</v>
      </c>
      <c r="O54" s="2">
        <v>100</v>
      </c>
      <c r="P54" s="12">
        <f t="shared" si="4"/>
        <v>94</v>
      </c>
      <c r="Q54" s="2">
        <v>100</v>
      </c>
      <c r="R54" s="2">
        <v>100</v>
      </c>
      <c r="S54" s="2">
        <v>100</v>
      </c>
      <c r="T54" s="12">
        <f t="shared" si="5"/>
        <v>100</v>
      </c>
      <c r="U54" s="2">
        <v>100</v>
      </c>
      <c r="V54" s="2">
        <v>100</v>
      </c>
      <c r="W54" s="2">
        <v>100</v>
      </c>
      <c r="X54" s="12">
        <f t="shared" si="6"/>
        <v>100</v>
      </c>
    </row>
    <row r="55" spans="1:24" ht="43.2">
      <c r="A55" s="19"/>
      <c r="B55" s="3">
        <v>51</v>
      </c>
      <c r="C55" s="2" t="s">
        <v>52</v>
      </c>
      <c r="D55" s="12">
        <f t="shared" si="1"/>
        <v>100</v>
      </c>
      <c r="E55" s="2">
        <v>100</v>
      </c>
      <c r="F55" s="2">
        <v>100</v>
      </c>
      <c r="G55" s="2">
        <v>100</v>
      </c>
      <c r="H55" s="12">
        <f t="shared" si="2"/>
        <v>100</v>
      </c>
      <c r="I55" s="2">
        <v>100</v>
      </c>
      <c r="J55" s="2">
        <v>100</v>
      </c>
      <c r="K55" s="2">
        <v>100</v>
      </c>
      <c r="L55" s="12">
        <f t="shared" si="3"/>
        <v>100</v>
      </c>
      <c r="M55" s="2">
        <v>100</v>
      </c>
      <c r="N55" s="2">
        <v>100</v>
      </c>
      <c r="O55" s="2">
        <v>100</v>
      </c>
      <c r="P55" s="12">
        <f t="shared" si="4"/>
        <v>100</v>
      </c>
      <c r="Q55" s="2">
        <v>100</v>
      </c>
      <c r="R55" s="2">
        <v>100</v>
      </c>
      <c r="S55" s="2">
        <v>100</v>
      </c>
      <c r="T55" s="12">
        <f t="shared" si="5"/>
        <v>100</v>
      </c>
      <c r="U55" s="2">
        <v>100</v>
      </c>
      <c r="V55" s="2">
        <v>100</v>
      </c>
      <c r="W55" s="2">
        <v>100</v>
      </c>
      <c r="X55" s="12">
        <f t="shared" si="6"/>
        <v>100</v>
      </c>
    </row>
    <row r="56" spans="1:24" ht="43.2">
      <c r="A56" s="19"/>
      <c r="B56" s="3">
        <v>52</v>
      </c>
      <c r="C56" s="2" t="s">
        <v>53</v>
      </c>
      <c r="D56" s="12">
        <f t="shared" si="1"/>
        <v>100</v>
      </c>
      <c r="E56" s="2">
        <v>100</v>
      </c>
      <c r="F56" s="2">
        <v>100</v>
      </c>
      <c r="G56" s="2">
        <v>100</v>
      </c>
      <c r="H56" s="12">
        <f t="shared" si="2"/>
        <v>100</v>
      </c>
      <c r="I56" s="2">
        <v>100</v>
      </c>
      <c r="J56" s="2">
        <v>100</v>
      </c>
      <c r="K56" s="2">
        <v>100</v>
      </c>
      <c r="L56" s="12">
        <f t="shared" si="3"/>
        <v>100</v>
      </c>
      <c r="M56" s="2">
        <v>100</v>
      </c>
      <c r="N56" s="2">
        <v>100</v>
      </c>
      <c r="O56" s="2">
        <v>100</v>
      </c>
      <c r="P56" s="12">
        <f t="shared" si="4"/>
        <v>100</v>
      </c>
      <c r="Q56" s="2">
        <v>100</v>
      </c>
      <c r="R56" s="2">
        <v>100</v>
      </c>
      <c r="S56" s="2">
        <v>100</v>
      </c>
      <c r="T56" s="12">
        <f t="shared" si="5"/>
        <v>100</v>
      </c>
      <c r="U56" s="2">
        <v>100</v>
      </c>
      <c r="V56" s="2">
        <v>100</v>
      </c>
      <c r="W56" s="2">
        <v>100</v>
      </c>
      <c r="X56" s="12">
        <f t="shared" si="6"/>
        <v>100</v>
      </c>
    </row>
    <row r="57" spans="1:24" ht="43.2">
      <c r="A57" s="19"/>
      <c r="B57" s="3">
        <v>53</v>
      </c>
      <c r="C57" s="2" t="s">
        <v>54</v>
      </c>
      <c r="D57" s="12">
        <f t="shared" si="1"/>
        <v>98.8</v>
      </c>
      <c r="E57" s="2">
        <v>100</v>
      </c>
      <c r="F57" s="2">
        <v>100</v>
      </c>
      <c r="G57" s="2">
        <v>100</v>
      </c>
      <c r="H57" s="12">
        <f t="shared" si="2"/>
        <v>100</v>
      </c>
      <c r="I57" s="2">
        <v>100</v>
      </c>
      <c r="J57" s="2">
        <v>100</v>
      </c>
      <c r="K57" s="2">
        <v>100</v>
      </c>
      <c r="L57" s="12">
        <f t="shared" si="3"/>
        <v>100</v>
      </c>
      <c r="M57" s="2">
        <v>80</v>
      </c>
      <c r="N57" s="2">
        <v>100</v>
      </c>
      <c r="O57" s="2">
        <v>100</v>
      </c>
      <c r="P57" s="12">
        <f t="shared" si="4"/>
        <v>94</v>
      </c>
      <c r="Q57" s="2">
        <v>100</v>
      </c>
      <c r="R57" s="2">
        <v>100</v>
      </c>
      <c r="S57" s="2">
        <v>100</v>
      </c>
      <c r="T57" s="12">
        <f t="shared" si="5"/>
        <v>100</v>
      </c>
      <c r="U57" s="2">
        <v>100</v>
      </c>
      <c r="V57" s="2">
        <v>100</v>
      </c>
      <c r="W57" s="2">
        <v>100</v>
      </c>
      <c r="X57" s="12">
        <f t="shared" si="6"/>
        <v>100</v>
      </c>
    </row>
    <row r="58" spans="1:24" ht="28.8">
      <c r="A58" s="19"/>
      <c r="B58" s="3">
        <v>54</v>
      </c>
      <c r="C58" s="2" t="s">
        <v>55</v>
      </c>
      <c r="D58" s="12">
        <f t="shared" si="1"/>
        <v>100</v>
      </c>
      <c r="E58" s="2">
        <v>100</v>
      </c>
      <c r="F58" s="2">
        <v>100</v>
      </c>
      <c r="G58" s="2">
        <v>100</v>
      </c>
      <c r="H58" s="12">
        <f t="shared" si="2"/>
        <v>100</v>
      </c>
      <c r="I58" s="2">
        <v>100</v>
      </c>
      <c r="J58" s="2">
        <v>100</v>
      </c>
      <c r="K58" s="2">
        <v>100</v>
      </c>
      <c r="L58" s="12">
        <f t="shared" si="3"/>
        <v>100</v>
      </c>
      <c r="M58" s="2">
        <v>100</v>
      </c>
      <c r="N58" s="2">
        <v>100</v>
      </c>
      <c r="O58" s="2">
        <v>100</v>
      </c>
      <c r="P58" s="12">
        <f t="shared" si="4"/>
        <v>100</v>
      </c>
      <c r="Q58" s="2">
        <v>100</v>
      </c>
      <c r="R58" s="2">
        <v>100</v>
      </c>
      <c r="S58" s="2">
        <v>100</v>
      </c>
      <c r="T58" s="12">
        <f t="shared" si="5"/>
        <v>100</v>
      </c>
      <c r="U58" s="2">
        <v>100</v>
      </c>
      <c r="V58" s="2">
        <v>100</v>
      </c>
      <c r="W58" s="2">
        <v>100</v>
      </c>
      <c r="X58" s="12">
        <f t="shared" si="6"/>
        <v>100</v>
      </c>
    </row>
    <row r="59" spans="1:24" ht="57.6">
      <c r="A59" s="19"/>
      <c r="B59" s="3">
        <v>55</v>
      </c>
      <c r="C59" s="2" t="s">
        <v>56</v>
      </c>
      <c r="D59" s="12">
        <f t="shared" si="1"/>
        <v>100</v>
      </c>
      <c r="E59" s="2">
        <v>100</v>
      </c>
      <c r="F59" s="2">
        <v>100</v>
      </c>
      <c r="G59" s="2">
        <v>100</v>
      </c>
      <c r="H59" s="12">
        <f t="shared" si="2"/>
        <v>100</v>
      </c>
      <c r="I59" s="2">
        <v>100</v>
      </c>
      <c r="J59" s="2">
        <v>100</v>
      </c>
      <c r="K59" s="2">
        <v>100</v>
      </c>
      <c r="L59" s="12">
        <f t="shared" si="3"/>
        <v>100</v>
      </c>
      <c r="M59" s="2">
        <v>100</v>
      </c>
      <c r="N59" s="2">
        <v>100</v>
      </c>
      <c r="O59" s="2">
        <v>100</v>
      </c>
      <c r="P59" s="12">
        <f t="shared" si="4"/>
        <v>100</v>
      </c>
      <c r="Q59" s="2">
        <v>100</v>
      </c>
      <c r="R59" s="2">
        <v>100</v>
      </c>
      <c r="S59" s="2">
        <v>100</v>
      </c>
      <c r="T59" s="12">
        <f t="shared" si="5"/>
        <v>100</v>
      </c>
      <c r="U59" s="2">
        <v>100</v>
      </c>
      <c r="V59" s="2">
        <v>100</v>
      </c>
      <c r="W59" s="2">
        <v>100</v>
      </c>
      <c r="X59" s="12">
        <f t="shared" si="6"/>
        <v>100</v>
      </c>
    </row>
  </sheetData>
  <mergeCells count="13">
    <mergeCell ref="A1:X1"/>
    <mergeCell ref="U2:X2"/>
    <mergeCell ref="B2:B3"/>
    <mergeCell ref="A5:A29"/>
    <mergeCell ref="A30:A46"/>
    <mergeCell ref="A47:A59"/>
    <mergeCell ref="A2:A3"/>
    <mergeCell ref="D2:D3"/>
    <mergeCell ref="C2:C3"/>
    <mergeCell ref="E2:H2"/>
    <mergeCell ref="I2:L2"/>
    <mergeCell ref="M2:P2"/>
    <mergeCell ref="Q2:T2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7"/>
  <sheetViews>
    <sheetView workbookViewId="0">
      <selection activeCell="F16" sqref="F16"/>
    </sheetView>
  </sheetViews>
  <sheetFormatPr defaultRowHeight="14.4"/>
  <sheetData>
    <row r="1" spans="2:6" ht="15" thickBot="1"/>
    <row r="2" spans="2:6" ht="18.600000000000001" thickBot="1">
      <c r="B2" s="8">
        <v>100</v>
      </c>
      <c r="D2" s="8">
        <v>100</v>
      </c>
      <c r="F2" s="8">
        <v>100</v>
      </c>
    </row>
    <row r="3" spans="2:6" ht="18.600000000000001" thickBot="1">
      <c r="B3" s="9">
        <v>100</v>
      </c>
      <c r="D3" s="9">
        <v>100</v>
      </c>
      <c r="F3" s="9">
        <v>100</v>
      </c>
    </row>
    <row r="4" spans="2:6" ht="18.600000000000001" thickBot="1">
      <c r="B4" s="9">
        <v>100</v>
      </c>
      <c r="D4" s="9">
        <v>100</v>
      </c>
      <c r="F4" s="9">
        <v>100</v>
      </c>
    </row>
    <row r="5" spans="2:6" ht="18.600000000000001" thickBot="1">
      <c r="B5" s="9">
        <v>100</v>
      </c>
      <c r="D5" s="9">
        <v>100</v>
      </c>
      <c r="F5" s="9">
        <v>100</v>
      </c>
    </row>
    <row r="6" spans="2:6" ht="18.600000000000001" thickBot="1">
      <c r="B6" s="9">
        <v>100</v>
      </c>
      <c r="D6" s="9">
        <v>100</v>
      </c>
      <c r="F6" s="9">
        <v>100</v>
      </c>
    </row>
    <row r="7" spans="2:6" ht="18.600000000000001" thickBot="1">
      <c r="B7" s="9">
        <v>100</v>
      </c>
      <c r="D7" s="9">
        <v>100</v>
      </c>
      <c r="F7" s="9">
        <v>100</v>
      </c>
    </row>
    <row r="8" spans="2:6" ht="18.600000000000001" thickBot="1">
      <c r="B8" s="9">
        <v>100</v>
      </c>
      <c r="D8" s="9">
        <v>100</v>
      </c>
      <c r="F8" s="9">
        <v>100</v>
      </c>
    </row>
    <row r="9" spans="2:6" ht="18.600000000000001" thickBot="1">
      <c r="B9" s="9">
        <v>100</v>
      </c>
      <c r="D9" s="9">
        <v>100</v>
      </c>
      <c r="F9" s="9">
        <v>100</v>
      </c>
    </row>
    <row r="10" spans="2:6" ht="18.600000000000001" thickBot="1">
      <c r="B10" s="9">
        <v>100</v>
      </c>
      <c r="D10" s="9">
        <v>100</v>
      </c>
      <c r="F10" s="9">
        <v>100</v>
      </c>
    </row>
    <row r="11" spans="2:6" ht="18.600000000000001" thickBot="1">
      <c r="B11" s="9">
        <v>100</v>
      </c>
      <c r="D11" s="9">
        <v>100</v>
      </c>
      <c r="F11" s="9">
        <v>98.8</v>
      </c>
    </row>
    <row r="12" spans="2:6" ht="18.600000000000001" thickBot="1">
      <c r="B12" s="9">
        <v>100</v>
      </c>
      <c r="D12" s="9">
        <v>100</v>
      </c>
      <c r="F12" s="9">
        <v>98.8</v>
      </c>
    </row>
    <row r="13" spans="2:6" ht="18.600000000000001" thickBot="1">
      <c r="B13" s="9">
        <v>100</v>
      </c>
      <c r="D13" s="9">
        <v>99.96</v>
      </c>
      <c r="F13" s="9">
        <v>98.8</v>
      </c>
    </row>
    <row r="14" spans="2:6" ht="18.600000000000001" thickBot="1">
      <c r="B14" s="9">
        <v>100</v>
      </c>
      <c r="D14" s="9">
        <v>98.8</v>
      </c>
      <c r="F14" s="9">
        <v>96.4</v>
      </c>
    </row>
    <row r="15" spans="2:6" ht="18.600000000000001" thickBot="1">
      <c r="B15" s="9">
        <v>100</v>
      </c>
      <c r="D15" s="9">
        <v>98.8</v>
      </c>
      <c r="F15">
        <f>SUM(F2:F14)/13</f>
        <v>99.446153846153848</v>
      </c>
    </row>
    <row r="16" spans="2:6" ht="18.600000000000001" thickBot="1">
      <c r="B16" s="9">
        <v>100</v>
      </c>
      <c r="D16" s="9">
        <v>98.8</v>
      </c>
    </row>
    <row r="17" spans="2:4" ht="18.600000000000001" thickBot="1">
      <c r="B17" s="9">
        <v>100</v>
      </c>
      <c r="D17" s="9">
        <v>98.34</v>
      </c>
    </row>
    <row r="18" spans="2:4" ht="18.600000000000001" thickBot="1">
      <c r="B18" s="9">
        <v>100</v>
      </c>
      <c r="D18" s="9">
        <v>95.98</v>
      </c>
    </row>
    <row r="19" spans="2:4" ht="18.600000000000001" thickBot="1">
      <c r="B19" s="9">
        <v>100</v>
      </c>
      <c r="D19">
        <f>SUM(D2:D18)/17</f>
        <v>99.45176470588234</v>
      </c>
    </row>
    <row r="20" spans="2:4" ht="18.600000000000001" thickBot="1">
      <c r="B20" s="9">
        <v>100</v>
      </c>
    </row>
    <row r="21" spans="2:4" ht="18.600000000000001" thickBot="1">
      <c r="B21" s="9">
        <v>99.9</v>
      </c>
    </row>
    <row r="22" spans="2:4" ht="18.600000000000001" thickBot="1">
      <c r="B22" s="9">
        <v>99.8</v>
      </c>
    </row>
    <row r="23" spans="2:4" ht="18.600000000000001" thickBot="1">
      <c r="B23" s="9">
        <v>99.7</v>
      </c>
    </row>
    <row r="24" spans="2:4" ht="18.600000000000001" thickBot="1">
      <c r="B24" s="9">
        <v>99.7</v>
      </c>
    </row>
    <row r="25" spans="2:4" ht="18.600000000000001" thickBot="1">
      <c r="B25" s="10">
        <v>99.6</v>
      </c>
    </row>
    <row r="26" spans="2:4" ht="18.600000000000001" thickBot="1">
      <c r="B26" s="9">
        <v>91.3</v>
      </c>
    </row>
    <row r="27" spans="2:4">
      <c r="B27">
        <f>SUM(B2:B26)/25</f>
        <v>99.6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50plus</dc:creator>
  <cp:lastModifiedBy>durmanova</cp:lastModifiedBy>
  <cp:lastPrinted>2019-01-23T16:01:13Z</cp:lastPrinted>
  <dcterms:created xsi:type="dcterms:W3CDTF">2018-10-18T11:19:25Z</dcterms:created>
  <dcterms:modified xsi:type="dcterms:W3CDTF">2019-01-23T16:03:56Z</dcterms:modified>
</cp:coreProperties>
</file>