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 activeTab="1"/>
  </bookViews>
  <sheets>
    <sheet name="Региональное меню" sheetId="1" r:id="rId1"/>
    <sheet name="Лист1" sheetId="2" r:id="rId2"/>
  </sheets>
  <definedNames>
    <definedName name="_xlnm.Print_Area" localSheetId="0">'Региональное меню'!$A$1:$L$25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35" i="2"/>
  <c r="I135"/>
  <c r="H135"/>
  <c r="G135"/>
  <c r="F135"/>
  <c r="E135"/>
  <c r="D135"/>
  <c r="C135"/>
  <c r="B135"/>
  <c r="J125"/>
  <c r="I125"/>
  <c r="H125"/>
  <c r="G125"/>
  <c r="F125"/>
  <c r="E125"/>
  <c r="D125"/>
  <c r="C125"/>
  <c r="B125"/>
  <c r="J114"/>
  <c r="I114"/>
  <c r="H114"/>
  <c r="G114"/>
  <c r="F114"/>
  <c r="E114"/>
  <c r="D114"/>
  <c r="C114"/>
  <c r="B114"/>
  <c r="J104"/>
  <c r="I104"/>
  <c r="H104"/>
  <c r="G104"/>
  <c r="F104"/>
  <c r="E104"/>
  <c r="D104"/>
  <c r="C104"/>
  <c r="B104"/>
  <c r="J94"/>
  <c r="I94"/>
  <c r="H94"/>
  <c r="G94"/>
  <c r="F94"/>
  <c r="E94"/>
  <c r="D94"/>
  <c r="C94"/>
  <c r="B94"/>
  <c r="J84"/>
  <c r="J136" s="1"/>
  <c r="I84"/>
  <c r="I136" s="1"/>
  <c r="H84"/>
  <c r="H136" s="1"/>
  <c r="G84"/>
  <c r="G136" s="1"/>
  <c r="F84"/>
  <c r="F136" s="1"/>
  <c r="E84"/>
  <c r="E136" s="1"/>
  <c r="D84"/>
  <c r="D136" s="1"/>
  <c r="C84"/>
  <c r="C136" s="1"/>
  <c r="B84"/>
  <c r="B136" s="1"/>
  <c r="J73"/>
  <c r="I73"/>
  <c r="H73"/>
  <c r="G73"/>
  <c r="F73"/>
  <c r="E73"/>
  <c r="D73"/>
  <c r="C73"/>
  <c r="B73"/>
  <c r="J63"/>
  <c r="I63"/>
  <c r="H63"/>
  <c r="G63"/>
  <c r="F63"/>
  <c r="E63"/>
  <c r="D63"/>
  <c r="C63"/>
  <c r="B63"/>
  <c r="J53"/>
  <c r="I53"/>
  <c r="H53"/>
  <c r="G53"/>
  <c r="F53"/>
  <c r="E53"/>
  <c r="D53"/>
  <c r="C53"/>
  <c r="B53"/>
  <c r="J43"/>
  <c r="I43"/>
  <c r="H43"/>
  <c r="G43"/>
  <c r="F43"/>
  <c r="E43"/>
  <c r="D43"/>
  <c r="C43"/>
  <c r="B43"/>
  <c r="J33"/>
  <c r="I33"/>
  <c r="H33"/>
  <c r="G33"/>
  <c r="F33"/>
  <c r="E33"/>
  <c r="D33"/>
  <c r="C33"/>
  <c r="B33"/>
  <c r="J22"/>
  <c r="J138" s="1"/>
  <c r="J139" s="1"/>
  <c r="J140" s="1"/>
  <c r="I22"/>
  <c r="I74" s="1"/>
  <c r="H22"/>
  <c r="H138" s="1"/>
  <c r="H139" s="1"/>
  <c r="H140" s="1"/>
  <c r="G22"/>
  <c r="G74" s="1"/>
  <c r="F22"/>
  <c r="F138" s="1"/>
  <c r="F139" s="1"/>
  <c r="E22"/>
  <c r="E74" s="1"/>
  <c r="D22"/>
  <c r="D138" s="1"/>
  <c r="D139" s="1"/>
  <c r="D140" s="1"/>
  <c r="C22"/>
  <c r="C74" s="1"/>
  <c r="B22"/>
  <c r="B74" s="1"/>
  <c r="F140" l="1"/>
  <c r="D143"/>
  <c r="D74"/>
  <c r="F74"/>
  <c r="H74"/>
  <c r="J74"/>
  <c r="C138"/>
  <c r="C139" s="1"/>
  <c r="C140" s="1"/>
  <c r="E138"/>
  <c r="E139" s="1"/>
  <c r="E140" s="1"/>
  <c r="G138"/>
  <c r="G139" s="1"/>
  <c r="G140" s="1"/>
  <c r="I138"/>
  <c r="I139" s="1"/>
  <c r="I140" s="1"/>
</calcChain>
</file>

<file path=xl/sharedStrings.xml><?xml version="1.0" encoding="utf-8"?>
<sst xmlns="http://schemas.openxmlformats.org/spreadsheetml/2006/main" count="230" uniqueCount="144">
  <si>
    <t>СОГЛАСОВАНО:</t>
  </si>
  <si>
    <t>УТВЕРЖДАЮ:</t>
  </si>
  <si>
    <t>Начальник МКУ</t>
  </si>
  <si>
    <t>Директор</t>
  </si>
  <si>
    <t>"Отдел образования Железнодорожного района г. Ростова-на-Дону"</t>
  </si>
  <si>
    <t>МУП "Столовая №1 
г. Ростова-на-Дону"</t>
  </si>
  <si>
    <t>Л.Г.Захарова</t>
  </si>
  <si>
    <t>Л.А.Губарева</t>
  </si>
  <si>
    <t>Директор:</t>
  </si>
  <si>
    <t>МБОУ "Школа №64"</t>
  </si>
  <si>
    <t>А.А.Иванова</t>
  </si>
  <si>
    <t>Примерное 2-х недельное меню МУП "Столовая №1 г. Ростова-на-Дону" на горячее питание 
для обучащихся из малообеспеченных семей  (5-11 классы), обед 90 руб. 13 коп. 
для муниципальных общеобразовательных школ Железнодорожного района
 2022 год</t>
  </si>
  <si>
    <t>МБОУ "Школа №66"</t>
  </si>
  <si>
    <t xml:space="preserve"> А.А.Шинкаренко</t>
  </si>
  <si>
    <t>МБОУ "Школа №67"</t>
  </si>
  <si>
    <t xml:space="preserve">Н.Е.Сысоева </t>
  </si>
  <si>
    <t>МБОУ "Школа№83"</t>
  </si>
  <si>
    <t xml:space="preserve">Е.В.Пархоменко </t>
  </si>
  <si>
    <t>МАОУ "Лицей №1"</t>
  </si>
  <si>
    <t xml:space="preserve">М.Г.Почикаева </t>
  </si>
  <si>
    <t>МАОУ "Школа№77"</t>
  </si>
  <si>
    <t xml:space="preserve">И.В.Паркина </t>
  </si>
  <si>
    <t>МАОУ "Лицей №14"</t>
  </si>
  <si>
    <t xml:space="preserve">Г.А.Чернышева </t>
  </si>
  <si>
    <t>МАОУ "ДРГ №62"</t>
  </si>
  <si>
    <t xml:space="preserve">В.А.Симоненко </t>
  </si>
  <si>
    <t xml:space="preserve">МАОУ "Юридическая </t>
  </si>
  <si>
    <t>гимназия №9"</t>
  </si>
  <si>
    <t xml:space="preserve">Е.А.Гаджиева </t>
  </si>
  <si>
    <t>Примерное 2-х недельное меню на горячее питание 
для учащихся с 5 по 11 класс (12 лет и старше), обед стоимостью 170 руб. 32 коп.,
для муниципальных общеобразовательных школ 
 2026 г.</t>
  </si>
  <si>
    <t>Наименование дней недели, блюд</t>
  </si>
  <si>
    <t>Масса порции</t>
  </si>
  <si>
    <t>Пищевые вещества (г)</t>
  </si>
  <si>
    <t>Энергетическая ценность (ккал)</t>
  </si>
  <si>
    <t>Витамины (мг)</t>
  </si>
  <si>
    <t>Минеральные 
вещества (мг)</t>
  </si>
  <si>
    <t>№ рец.</t>
  </si>
  <si>
    <t>Б</t>
  </si>
  <si>
    <t>Ж</t>
  </si>
  <si>
    <t>У</t>
  </si>
  <si>
    <t>В1</t>
  </si>
  <si>
    <t>В2</t>
  </si>
  <si>
    <t>С</t>
  </si>
  <si>
    <t>Са</t>
  </si>
  <si>
    <t>День 1/неделя 1: Понедельник</t>
  </si>
  <si>
    <t>Обед</t>
  </si>
  <si>
    <t>Закуска из овощей по сезону</t>
  </si>
  <si>
    <t>Борщ с капустой и картофелем</t>
  </si>
  <si>
    <t xml:space="preserve">Биточки мясные  </t>
  </si>
  <si>
    <t>268М</t>
  </si>
  <si>
    <t>Каша рассыпчатая, гречневая</t>
  </si>
  <si>
    <t>171/302М</t>
  </si>
  <si>
    <t>Компот из ягод свеж.или заморож., сушеных</t>
  </si>
  <si>
    <t>342,348,349 М</t>
  </si>
  <si>
    <t>Батон домашний</t>
  </si>
  <si>
    <t>ТТК1</t>
  </si>
  <si>
    <t>Хлеб йодир. Ржано-пшен.</t>
  </si>
  <si>
    <t>Итого за Обед</t>
  </si>
  <si>
    <t>День 2/неделя 1: Вторник</t>
  </si>
  <si>
    <t>Суп картофельный с вермишелью или лапшой</t>
  </si>
  <si>
    <t>103М</t>
  </si>
  <si>
    <t xml:space="preserve">Рыба тушеная в томате с овощами </t>
  </si>
  <si>
    <t>229М</t>
  </si>
  <si>
    <t>Пюре картофельное</t>
  </si>
  <si>
    <t>312М</t>
  </si>
  <si>
    <t>Кисель плодов/ягод (замороженных или свежих)</t>
  </si>
  <si>
    <t>352 /358М</t>
  </si>
  <si>
    <t>Хлеб йодир. Ржано- пшенич</t>
  </si>
  <si>
    <t>Фрукты по сезону</t>
  </si>
  <si>
    <t>День 3/неделя 1: Среда</t>
  </si>
  <si>
    <t>Суп картофельный с бобовыми( горохом)</t>
  </si>
  <si>
    <t>102М</t>
  </si>
  <si>
    <t xml:space="preserve">Птица запеченая </t>
  </si>
  <si>
    <t>293М</t>
  </si>
  <si>
    <t>Макаронные изделия отварные</t>
  </si>
  <si>
    <t>202/309М</t>
  </si>
  <si>
    <t>Компот из плодов/ягод (замороженных или свежих или сушен)</t>
  </si>
  <si>
    <t>День 4/неделя 1: Четверг</t>
  </si>
  <si>
    <t>Тефтели из птицы (1-ый вариант)</t>
  </si>
  <si>
    <t>278М</t>
  </si>
  <si>
    <t>Картофель отварной/запеченый</t>
  </si>
  <si>
    <t>310М</t>
  </si>
  <si>
    <t>Компот из  плодов /ягод (свеж. или заморож., или сушен)</t>
  </si>
  <si>
    <t>342,348,349М</t>
  </si>
  <si>
    <t>День 5/неделя 1: Пятница</t>
  </si>
  <si>
    <t>Рассольник Ленинградский</t>
  </si>
  <si>
    <t>96М</t>
  </si>
  <si>
    <t>Птица, тушеная в соусе</t>
  </si>
  <si>
    <t>290М</t>
  </si>
  <si>
    <t>302М</t>
  </si>
  <si>
    <t>Компот из ягод свеж, заморож, сухофрукт.</t>
  </si>
  <si>
    <t>342,348, 349М</t>
  </si>
  <si>
    <t>День 6/неделя 1: Суббота</t>
  </si>
  <si>
    <t>Суп с крупой и томатом</t>
  </si>
  <si>
    <t>116М</t>
  </si>
  <si>
    <t>Мясо тушеное</t>
  </si>
  <si>
    <t>256М</t>
  </si>
  <si>
    <t xml:space="preserve"> Пюре картофельное</t>
  </si>
  <si>
    <t>Компот из плодов/ягод (замороженных или свежих или сушеных)</t>
  </si>
  <si>
    <t>342,344,349,388М</t>
  </si>
  <si>
    <t>Итого за неделю в среднем обед</t>
  </si>
  <si>
    <t>День 1/неделя 2: Понедельник</t>
  </si>
  <si>
    <t>Фрикадельки (из птицы), с соусом</t>
  </si>
  <si>
    <t>297М</t>
  </si>
  <si>
    <t>Макаронные изделия отв.</t>
  </si>
  <si>
    <t>Компот плодов/ягод  (замороженных или свежих)</t>
  </si>
  <si>
    <t>342, 349М</t>
  </si>
  <si>
    <t>День 2/неделя 2: Вторник</t>
  </si>
  <si>
    <t>Суп картоф. С фасолью</t>
  </si>
  <si>
    <t>Курица с рисом и овощами</t>
  </si>
  <si>
    <t>310Т</t>
  </si>
  <si>
    <t>Компот  из ягод свеж, заморож, сушен.</t>
  </si>
  <si>
    <t>342,348 349М</t>
  </si>
  <si>
    <t>338М</t>
  </si>
  <si>
    <t>День 3/неделя 2: Среда</t>
  </si>
  <si>
    <t>Суп  из овощей</t>
  </si>
  <si>
    <t>Каша рассыпчатая, пшеничная</t>
  </si>
  <si>
    <t>Компот из сушеных плодов</t>
  </si>
  <si>
    <t>494/496П</t>
  </si>
  <si>
    <t>День 4/неделя 2: Чеверг</t>
  </si>
  <si>
    <t xml:space="preserve">Суп картофельный с крупой </t>
  </si>
  <si>
    <t>101М</t>
  </si>
  <si>
    <t>Жаркое  по- домашнему</t>
  </si>
  <si>
    <t>259М</t>
  </si>
  <si>
    <t>Компот из плодо/ ягод (свежих или замороженных или сушен.)</t>
  </si>
  <si>
    <t>342,344,349М</t>
  </si>
  <si>
    <t>День 5/неделя 2: Пятница</t>
  </si>
  <si>
    <t>Суп картофельный с  бобовыми(горох)</t>
  </si>
  <si>
    <t>Каштаны рыбные с соусом</t>
  </si>
  <si>
    <t>472Т</t>
  </si>
  <si>
    <t>Компот из  плодов/ягод ( свеж, заморож. сушеных)</t>
  </si>
  <si>
    <t>Хлеб йодир.  Ржано-пшен.</t>
  </si>
  <si>
    <t xml:space="preserve">Закуска из овощей по сезону </t>
  </si>
  <si>
    <t>Рагу из овощей</t>
  </si>
  <si>
    <t>143М</t>
  </si>
  <si>
    <t>Котлеты мясные</t>
  </si>
  <si>
    <t>Кисель из плодов/ягод (заморожен или свежих, из сока плодового)</t>
  </si>
  <si>
    <t>350-360М</t>
  </si>
  <si>
    <t>Итого за обед</t>
  </si>
  <si>
    <t>Среднее значение за обед</t>
  </si>
  <si>
    <t xml:space="preserve">ВыполнениеСанПиН 2020 </t>
  </si>
  <si>
    <t>Распределение ЭЦ</t>
  </si>
  <si>
    <t>Норма</t>
  </si>
  <si>
    <t>30-35%</t>
  </si>
</sst>
</file>

<file path=xl/styles.xml><?xml version="1.0" encoding="utf-8"?>
<styleSheet xmlns="http://schemas.openxmlformats.org/spreadsheetml/2006/main">
  <numFmts count="3">
    <numFmt numFmtId="164" formatCode="0\М"/>
    <numFmt numFmtId="165" formatCode="0&quot;М/ссж&quot;"/>
    <numFmt numFmtId="166" formatCode="0.0"/>
  </numFmts>
  <fonts count="20">
    <font>
      <sz val="10"/>
      <color theme="1"/>
      <name val="Calibri"/>
      <family val="2"/>
      <charset val="204"/>
    </font>
    <font>
      <sz val="8"/>
      <name val="Arial"/>
      <family val="2"/>
      <charset val="1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.5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1"/>
      <name val="Times New Roman"/>
      <family val="2"/>
      <charset val="1"/>
    </font>
    <font>
      <b/>
      <sz val="10"/>
      <name val="Times New Roman"/>
      <family val="2"/>
      <charset val="1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2"/>
      <charset val="1"/>
    </font>
    <font>
      <sz val="11"/>
      <name val="Times New Roman"/>
      <family val="2"/>
      <charset val="1"/>
    </font>
    <font>
      <sz val="11"/>
      <name val="Times New Roman"/>
      <family val="1"/>
      <charset val="204"/>
    </font>
    <font>
      <b/>
      <sz val="11"/>
      <color theme="1"/>
      <name val="Times New Roman"/>
      <family val="2"/>
      <charset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14" fillId="0" borderId="4" xfId="2" applyFont="1" applyBorder="1" applyAlignment="1" applyProtection="1">
      <alignment horizontal="center" vertical="center" wrapText="1"/>
      <protection locked="0"/>
    </xf>
    <xf numFmtId="0" fontId="14" fillId="2" borderId="4" xfId="2" applyFont="1" applyFill="1" applyBorder="1" applyAlignment="1" applyProtection="1">
      <alignment horizontal="center" vertical="center" wrapText="1"/>
      <protection locked="0"/>
    </xf>
    <xf numFmtId="0" fontId="13" fillId="0" borderId="4" xfId="2" applyFont="1" applyBorder="1" applyAlignment="1" applyProtection="1">
      <alignment horizontal="left" vertical="center" wrapText="1"/>
      <protection locked="0"/>
    </xf>
    <xf numFmtId="2" fontId="10" fillId="0" borderId="4" xfId="2" applyNumberFormat="1" applyFont="1" applyBorder="1" applyAlignment="1" applyProtection="1">
      <alignment horizontal="center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 wrapText="1"/>
      <protection locked="0"/>
    </xf>
    <xf numFmtId="0" fontId="10" fillId="0" borderId="4" xfId="2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right"/>
      <protection locked="0"/>
    </xf>
    <xf numFmtId="0" fontId="7" fillId="0" borderId="0" xfId="0" applyFont="1" applyBorder="1" applyAlignment="1" applyProtection="1">
      <alignment horizontal="right" vertical="center"/>
    </xf>
    <xf numFmtId="2" fontId="3" fillId="0" borderId="0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/>
    </xf>
    <xf numFmtId="2" fontId="3" fillId="0" borderId="0" xfId="0" applyNumberFormat="1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/>
    <xf numFmtId="1" fontId="2" fillId="0" borderId="0" xfId="0" applyNumberFormat="1" applyFont="1" applyAlignment="1" applyProtection="1">
      <alignment horizontal="center"/>
    </xf>
    <xf numFmtId="2" fontId="2" fillId="0" borderId="0" xfId="0" applyNumberFormat="1" applyFont="1" applyAlignment="1" applyProtection="1"/>
    <xf numFmtId="0" fontId="3" fillId="0" borderId="0" xfId="0" applyFont="1" applyAlignment="1" applyProtection="1"/>
    <xf numFmtId="2" fontId="3" fillId="0" borderId="0" xfId="0" applyNumberFormat="1" applyFont="1" applyAlignment="1" applyProtection="1"/>
    <xf numFmtId="0" fontId="3" fillId="0" borderId="0" xfId="0" applyFont="1" applyAlignment="1" applyProtection="1">
      <alignment horizontal="right"/>
    </xf>
    <xf numFmtId="2" fontId="3" fillId="0" borderId="0" xfId="0" applyNumberFormat="1" applyFont="1" applyAlignment="1" applyProtection="1">
      <alignment horizontal="right"/>
    </xf>
    <xf numFmtId="0" fontId="3" fillId="0" borderId="0" xfId="0" applyFont="1" applyAlignment="1" applyProtection="1">
      <alignment vertical="center"/>
    </xf>
    <xf numFmtId="2" fontId="3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2" fontId="3" fillId="0" borderId="0" xfId="0" applyNumberFormat="1" applyFont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/>
    <xf numFmtId="0" fontId="3" fillId="0" borderId="0" xfId="0" applyFont="1" applyAlignment="1" applyProtection="1">
      <alignment horizontal="left"/>
    </xf>
    <xf numFmtId="2" fontId="3" fillId="0" borderId="0" xfId="0" applyNumberFormat="1" applyFont="1" applyAlignment="1" applyProtection="1">
      <alignment horizontal="left"/>
    </xf>
    <xf numFmtId="2" fontId="3" fillId="0" borderId="0" xfId="0" applyNumberFormat="1" applyFont="1" applyAlignment="1" applyProtection="1">
      <alignment horizontal="center"/>
    </xf>
    <xf numFmtId="0" fontId="4" fillId="0" borderId="1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2" fontId="4" fillId="0" borderId="0" xfId="0" applyNumberFormat="1" applyFont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/>
    <xf numFmtId="1" fontId="5" fillId="0" borderId="0" xfId="0" applyNumberFormat="1" applyFont="1" applyAlignment="1" applyProtection="1">
      <alignment horizontal="center"/>
    </xf>
    <xf numFmtId="2" fontId="5" fillId="0" borderId="0" xfId="0" applyNumberFormat="1" applyFont="1" applyAlignment="1" applyProtection="1"/>
    <xf numFmtId="0" fontId="5" fillId="0" borderId="0" xfId="0" applyFont="1" applyAlignment="1" applyProtection="1">
      <protection locked="0"/>
    </xf>
    <xf numFmtId="0" fontId="6" fillId="0" borderId="0" xfId="0" applyFont="1" applyAlignment="1" applyProtection="1"/>
    <xf numFmtId="0" fontId="5" fillId="0" borderId="0" xfId="0" applyFont="1" applyAlignment="1" applyProtection="1">
      <alignment horizontal="right"/>
    </xf>
    <xf numFmtId="2" fontId="6" fillId="0" borderId="0" xfId="0" applyNumberFormat="1" applyFont="1" applyAlignment="1" applyProtection="1"/>
    <xf numFmtId="0" fontId="8" fillId="0" borderId="0" xfId="0" applyFont="1" applyBorder="1" applyAlignment="1" applyProtection="1">
      <protection locked="0"/>
    </xf>
    <xf numFmtId="0" fontId="6" fillId="0" borderId="0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1" fontId="5" fillId="0" borderId="0" xfId="0" applyNumberFormat="1" applyFont="1" applyAlignment="1" applyProtection="1">
      <alignment horizontal="center"/>
      <protection locked="0"/>
    </xf>
    <xf numFmtId="2" fontId="5" fillId="0" borderId="0" xfId="0" applyNumberFormat="1" applyFont="1" applyAlignment="1" applyProtection="1">
      <protection locked="0"/>
    </xf>
    <xf numFmtId="2" fontId="10" fillId="0" borderId="4" xfId="2" applyNumberFormat="1" applyFont="1" applyBorder="1" applyAlignment="1" applyProtection="1">
      <alignment horizontal="center" vertical="center" wrapText="1"/>
      <protection locked="0"/>
    </xf>
    <xf numFmtId="2" fontId="11" fillId="0" borderId="4" xfId="2" applyNumberFormat="1" applyFont="1" applyBorder="1" applyAlignment="1" applyProtection="1">
      <alignment vertical="center" wrapText="1"/>
      <protection locked="0"/>
    </xf>
    <xf numFmtId="0" fontId="5" fillId="2" borderId="0" xfId="0" applyFont="1" applyFill="1" applyAlignment="1" applyProtection="1"/>
    <xf numFmtId="0" fontId="12" fillId="0" borderId="0" xfId="0" applyFont="1" applyAlignment="1" applyProtection="1"/>
    <xf numFmtId="0" fontId="15" fillId="0" borderId="4" xfId="4" applyFont="1" applyBorder="1" applyAlignment="1" applyProtection="1">
      <alignment horizontal="left" vertical="center" wrapText="1"/>
      <protection locked="0"/>
    </xf>
    <xf numFmtId="1" fontId="15" fillId="0" borderId="4" xfId="4" applyNumberFormat="1" applyFont="1" applyBorder="1" applyAlignment="1" applyProtection="1">
      <alignment horizontal="center" vertical="center"/>
      <protection locked="0"/>
    </xf>
    <xf numFmtId="2" fontId="15" fillId="0" borderId="4" xfId="4" applyNumberFormat="1" applyFont="1" applyBorder="1" applyAlignment="1" applyProtection="1">
      <alignment horizontal="center" vertical="center"/>
      <protection locked="0"/>
    </xf>
    <xf numFmtId="0" fontId="14" fillId="2" borderId="4" xfId="2" applyFont="1" applyFill="1" applyBorder="1" applyAlignment="1" applyProtection="1">
      <alignment horizontal="center" vertical="center"/>
      <protection locked="0"/>
    </xf>
    <xf numFmtId="2" fontId="15" fillId="2" borderId="4" xfId="4" applyNumberFormat="1" applyFont="1" applyFill="1" applyBorder="1" applyAlignment="1" applyProtection="1">
      <alignment horizontal="center" vertical="center"/>
      <protection locked="0"/>
    </xf>
    <xf numFmtId="164" fontId="15" fillId="0" borderId="4" xfId="4" applyNumberFormat="1" applyFont="1" applyBorder="1" applyAlignment="1" applyProtection="1">
      <alignment horizontal="center" vertical="center"/>
      <protection locked="0"/>
    </xf>
    <xf numFmtId="0" fontId="15" fillId="0" borderId="4" xfId="2" applyFont="1" applyBorder="1" applyAlignment="1" applyProtection="1">
      <alignment horizontal="left" vertical="center" wrapText="1"/>
      <protection locked="0"/>
    </xf>
    <xf numFmtId="1" fontId="15" fillId="2" borderId="4" xfId="2" applyNumberFormat="1" applyFont="1" applyFill="1" applyBorder="1" applyAlignment="1" applyProtection="1">
      <alignment horizontal="center" vertical="center"/>
      <protection locked="0"/>
    </xf>
    <xf numFmtId="164" fontId="15" fillId="2" borderId="4" xfId="2" applyNumberFormat="1" applyFont="1" applyFill="1" applyBorder="1" applyAlignment="1" applyProtection="1">
      <alignment horizontal="center" vertical="center" wrapText="1"/>
      <protection locked="0"/>
    </xf>
    <xf numFmtId="0" fontId="15" fillId="2" borderId="4" xfId="2" applyFont="1" applyFill="1" applyBorder="1" applyAlignment="1" applyProtection="1">
      <alignment horizontal="left" vertical="center" wrapText="1"/>
      <protection locked="0"/>
    </xf>
    <xf numFmtId="2" fontId="15" fillId="2" borderId="4" xfId="2" applyNumberFormat="1" applyFont="1" applyFill="1" applyBorder="1" applyAlignment="1" applyProtection="1">
      <alignment horizontal="center" vertical="center"/>
      <protection locked="0"/>
    </xf>
    <xf numFmtId="2" fontId="15" fillId="0" borderId="4" xfId="2" applyNumberFormat="1" applyFont="1" applyBorder="1" applyAlignment="1" applyProtection="1">
      <alignment horizontal="center" vertical="center"/>
      <protection locked="0"/>
    </xf>
    <xf numFmtId="0" fontId="15" fillId="0" borderId="4" xfId="1" applyFont="1" applyBorder="1" applyAlignment="1" applyProtection="1">
      <alignment horizontal="left" vertical="center" wrapText="1"/>
      <protection locked="0"/>
    </xf>
    <xf numFmtId="1" fontId="15" fillId="0" borderId="4" xfId="1" applyNumberFormat="1" applyFont="1" applyBorder="1" applyAlignment="1" applyProtection="1">
      <alignment horizontal="center" vertical="center"/>
      <protection locked="0"/>
    </xf>
    <xf numFmtId="2" fontId="15" fillId="0" borderId="4" xfId="1" applyNumberFormat="1" applyFont="1" applyBorder="1" applyAlignment="1" applyProtection="1">
      <alignment horizontal="center" vertical="center"/>
      <protection locked="0"/>
    </xf>
    <xf numFmtId="165" fontId="15" fillId="0" borderId="4" xfId="1" applyNumberFormat="1" applyFont="1" applyBorder="1" applyAlignment="1" applyProtection="1">
      <alignment horizontal="center" vertical="center" wrapText="1"/>
      <protection locked="0"/>
    </xf>
    <xf numFmtId="0" fontId="15" fillId="2" borderId="4" xfId="1" applyFont="1" applyFill="1" applyBorder="1" applyAlignment="1" applyProtection="1">
      <alignment horizontal="left" vertical="center" wrapText="1"/>
      <protection locked="0"/>
    </xf>
    <xf numFmtId="2" fontId="15" fillId="2" borderId="4" xfId="5" applyNumberFormat="1" applyFont="1" applyFill="1" applyBorder="1" applyAlignment="1" applyProtection="1">
      <alignment horizontal="center" vertical="center"/>
      <protection locked="0"/>
    </xf>
    <xf numFmtId="2" fontId="15" fillId="0" borderId="4" xfId="5" applyNumberFormat="1" applyFont="1" applyBorder="1" applyAlignment="1" applyProtection="1">
      <alignment horizontal="center" vertical="center"/>
      <protection locked="0"/>
    </xf>
    <xf numFmtId="0" fontId="13" fillId="2" borderId="4" xfId="2" applyFont="1" applyFill="1" applyBorder="1" applyAlignment="1" applyProtection="1">
      <alignment horizontal="left" vertical="center"/>
      <protection locked="0"/>
    </xf>
    <xf numFmtId="1" fontId="13" fillId="2" borderId="4" xfId="2" applyNumberFormat="1" applyFont="1" applyFill="1" applyBorder="1" applyAlignment="1" applyProtection="1">
      <alignment horizontal="center" vertical="center"/>
      <protection locked="0"/>
    </xf>
    <xf numFmtId="2" fontId="13" fillId="2" borderId="4" xfId="2" applyNumberFormat="1" applyFont="1" applyFill="1" applyBorder="1" applyAlignment="1" applyProtection="1">
      <alignment horizontal="center" vertical="center"/>
      <protection locked="0"/>
    </xf>
    <xf numFmtId="2" fontId="13" fillId="0" borderId="4" xfId="2" applyNumberFormat="1" applyFont="1" applyBorder="1" applyAlignment="1" applyProtection="1">
      <alignment horizontal="center" vertical="center"/>
      <protection locked="0"/>
    </xf>
    <xf numFmtId="0" fontId="12" fillId="2" borderId="4" xfId="0" applyFont="1" applyFill="1" applyBorder="1" applyAlignment="1" applyProtection="1">
      <protection locked="0"/>
    </xf>
    <xf numFmtId="164" fontId="15" fillId="0" borderId="4" xfId="4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/>
    <xf numFmtId="164" fontId="15" fillId="0" borderId="4" xfId="2" applyNumberFormat="1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1" fontId="16" fillId="0" borderId="4" xfId="0" applyNumberFormat="1" applyFont="1" applyBorder="1" applyAlignment="1" applyProtection="1">
      <alignment horizontal="center" vertical="center"/>
      <protection locked="0"/>
    </xf>
    <xf numFmtId="1" fontId="15" fillId="0" borderId="4" xfId="2" applyNumberFormat="1" applyFont="1" applyBorder="1" applyAlignment="1" applyProtection="1">
      <alignment horizontal="center" vertical="center"/>
      <protection locked="0"/>
    </xf>
    <xf numFmtId="0" fontId="15" fillId="0" borderId="4" xfId="2" applyFont="1" applyBorder="1" applyAlignment="1" applyProtection="1">
      <alignment horizontal="center" vertical="center" wrapText="1"/>
      <protection locked="0"/>
    </xf>
    <xf numFmtId="164" fontId="15" fillId="0" borderId="4" xfId="1" applyNumberFormat="1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vertical="center"/>
    </xf>
    <xf numFmtId="0" fontId="17" fillId="0" borderId="4" xfId="2" applyFont="1" applyBorder="1" applyAlignment="1" applyProtection="1">
      <alignment vertical="center"/>
      <protection locked="0"/>
    </xf>
    <xf numFmtId="1" fontId="13" fillId="0" borderId="4" xfId="2" applyNumberFormat="1" applyFont="1" applyBorder="1" applyAlignment="1" applyProtection="1">
      <alignment horizontal="center" vertical="center"/>
      <protection locked="0"/>
    </xf>
    <xf numFmtId="0" fontId="19" fillId="0" borderId="4" xfId="4" applyFont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6" fillId="2" borderId="4" xfId="0" applyFont="1" applyFill="1" applyBorder="1" applyAlignment="1" applyProtection="1">
      <alignment horizontal="left" vertical="center"/>
      <protection locked="0"/>
    </xf>
    <xf numFmtId="0" fontId="16" fillId="2" borderId="4" xfId="0" applyFont="1" applyFill="1" applyBorder="1" applyAlignment="1" applyProtection="1">
      <alignment horizontal="left" vertical="center" wrapText="1"/>
      <protection locked="0"/>
    </xf>
    <xf numFmtId="166" fontId="13" fillId="2" borderId="4" xfId="2" applyNumberFormat="1" applyFont="1" applyFill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vertical="center" wrapText="1"/>
      <protection locked="0"/>
    </xf>
    <xf numFmtId="2" fontId="15" fillId="0" borderId="4" xfId="3" applyNumberFormat="1" applyFont="1" applyBorder="1" applyAlignment="1" applyProtection="1">
      <alignment horizontal="center" vertical="center"/>
      <protection locked="0"/>
    </xf>
    <xf numFmtId="0" fontId="14" fillId="0" borderId="4" xfId="2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protection locked="0"/>
    </xf>
    <xf numFmtId="1" fontId="12" fillId="0" borderId="0" xfId="0" applyNumberFormat="1" applyFont="1" applyAlignment="1" applyProtection="1">
      <alignment horizontal="center"/>
      <protection locked="0"/>
    </xf>
    <xf numFmtId="2" fontId="12" fillId="0" borderId="0" xfId="0" applyNumberFormat="1" applyFont="1" applyAlignment="1" applyProtection="1">
      <protection locked="0"/>
    </xf>
    <xf numFmtId="2" fontId="13" fillId="0" borderId="6" xfId="0" applyNumberFormat="1" applyFont="1" applyBorder="1" applyAlignment="1" applyProtection="1">
      <alignment horizontal="center"/>
      <protection locked="0"/>
    </xf>
    <xf numFmtId="2" fontId="13" fillId="0" borderId="7" xfId="0" applyNumberFormat="1" applyFont="1" applyBorder="1" applyAlignment="1" applyProtection="1">
      <alignment horizontal="center"/>
      <protection locked="0"/>
    </xf>
    <xf numFmtId="2" fontId="13" fillId="0" borderId="9" xfId="0" applyNumberFormat="1" applyFont="1" applyBorder="1" applyAlignment="1" applyProtection="1">
      <alignment horizontal="center" vertical="center"/>
      <protection locked="0"/>
    </xf>
    <xf numFmtId="2" fontId="13" fillId="0" borderId="11" xfId="0" applyNumberFormat="1" applyFont="1" applyBorder="1" applyAlignment="1" applyProtection="1">
      <alignment horizontal="center" vertical="center"/>
      <protection locked="0"/>
    </xf>
    <xf numFmtId="2" fontId="13" fillId="0" borderId="12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</xf>
    <xf numFmtId="2" fontId="16" fillId="0" borderId="14" xfId="0" applyNumberFormat="1" applyFont="1" applyBorder="1" applyAlignment="1" applyProtection="1">
      <protection locked="0"/>
    </xf>
    <xf numFmtId="2" fontId="13" fillId="0" borderId="14" xfId="0" applyNumberFormat="1" applyFont="1" applyBorder="1" applyAlignment="1" applyProtection="1">
      <protection locked="0"/>
    </xf>
    <xf numFmtId="2" fontId="16" fillId="0" borderId="0" xfId="0" applyNumberFormat="1" applyFont="1" applyAlignment="1" applyProtection="1">
      <protection locked="0"/>
    </xf>
    <xf numFmtId="2" fontId="13" fillId="0" borderId="15" xfId="0" applyNumberFormat="1" applyFont="1" applyBorder="1" applyAlignment="1" applyProtection="1">
      <protection locked="0"/>
    </xf>
    <xf numFmtId="0" fontId="18" fillId="0" borderId="4" xfId="2" applyFont="1" applyBorder="1" applyAlignment="1" applyProtection="1">
      <alignment horizontal="left" vertical="center" wrapText="1"/>
      <protection locked="0"/>
    </xf>
    <xf numFmtId="0" fontId="13" fillId="0" borderId="5" xfId="0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13" fillId="0" borderId="8" xfId="0" applyFont="1" applyBorder="1" applyAlignment="1" applyProtection="1">
      <alignment horizontal="left" vertical="center" wrapText="1"/>
      <protection locked="0"/>
    </xf>
    <xf numFmtId="0" fontId="13" fillId="0" borderId="10" xfId="0" applyFont="1" applyBorder="1" applyAlignment="1" applyProtection="1">
      <alignment horizontal="left" vertical="center" wrapText="1"/>
      <protection locked="0"/>
    </xf>
    <xf numFmtId="0" fontId="13" fillId="0" borderId="13" xfId="0" applyFont="1" applyBorder="1" applyAlignment="1" applyProtection="1">
      <alignment horizontal="left" vertical="center" wrapText="1"/>
      <protection locked="0"/>
    </xf>
  </cellXfs>
  <cellStyles count="6">
    <cellStyle name="Обычный" xfId="0" builtinId="0"/>
    <cellStyle name="Обычный_Лист1" xfId="1"/>
    <cellStyle name="Обычный_Лист2" xfId="2"/>
    <cellStyle name="Обычный_Лист3" xfId="3"/>
    <cellStyle name="Обычный_ХЭХ 1С" xfId="4"/>
    <cellStyle name="Обычный_ХЭХ из 1С  (2)" xfId="5"/>
  </cellStyles>
  <dxfs count="3"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ColWidth="9" defaultRowHeight="18.75"/>
  <cols>
    <col min="1" max="1" width="9.140625" style="15" customWidth="1"/>
    <col min="2" max="2" width="38.42578125" style="16" customWidth="1"/>
    <col min="3" max="3" width="9.85546875" style="17" customWidth="1"/>
    <col min="4" max="4" width="9.85546875" style="18" customWidth="1"/>
    <col min="5" max="5" width="10.28515625" style="18" customWidth="1"/>
    <col min="6" max="6" width="9.85546875" style="18" customWidth="1"/>
    <col min="7" max="7" width="12.7109375" style="18" customWidth="1"/>
    <col min="8" max="8" width="8.5703125" style="18" customWidth="1"/>
    <col min="9" max="9" width="7" style="18" customWidth="1"/>
    <col min="10" max="10" width="8" style="18" customWidth="1"/>
    <col min="11" max="11" width="9.85546875" style="18" customWidth="1"/>
    <col min="12" max="12" width="11" style="18" customWidth="1"/>
    <col min="13" max="16384" width="9" style="16"/>
  </cols>
  <sheetData>
    <row r="1" spans="1:15" s="19" customFormat="1">
      <c r="A1" s="14" t="s">
        <v>0</v>
      </c>
      <c r="B1" s="14"/>
      <c r="D1" s="20"/>
      <c r="E1" s="20"/>
      <c r="J1" s="21"/>
      <c r="K1" s="22" t="s">
        <v>1</v>
      </c>
      <c r="L1" s="21"/>
      <c r="M1" s="20"/>
      <c r="N1" s="20"/>
      <c r="O1" s="20"/>
    </row>
    <row r="2" spans="1:15" s="19" customFormat="1">
      <c r="A2" s="14" t="s">
        <v>2</v>
      </c>
      <c r="B2" s="14"/>
      <c r="D2" s="20"/>
      <c r="E2" s="20"/>
      <c r="J2" s="21"/>
      <c r="K2" s="22" t="s">
        <v>3</v>
      </c>
      <c r="L2" s="21"/>
      <c r="M2" s="20"/>
      <c r="N2" s="20"/>
      <c r="O2" s="20"/>
    </row>
    <row r="3" spans="1:15" s="23" customFormat="1" ht="55.5" customHeight="1">
      <c r="A3" s="13" t="s">
        <v>4</v>
      </c>
      <c r="B3" s="13"/>
      <c r="D3" s="24"/>
      <c r="E3" s="24"/>
      <c r="I3" s="12" t="s">
        <v>5</v>
      </c>
      <c r="J3" s="12"/>
      <c r="K3" s="12"/>
      <c r="L3" s="24"/>
      <c r="M3" s="24"/>
      <c r="N3" s="24"/>
      <c r="O3" s="24"/>
    </row>
    <row r="4" spans="1:15" s="23" customFormat="1">
      <c r="A4" s="11"/>
      <c r="B4" s="11"/>
      <c r="C4" s="11"/>
      <c r="D4" s="11"/>
      <c r="E4" s="24"/>
      <c r="K4" s="24"/>
      <c r="L4" s="24"/>
      <c r="M4" s="24"/>
      <c r="N4" s="24"/>
      <c r="O4" s="24"/>
    </row>
    <row r="5" spans="1:15" s="23" customFormat="1">
      <c r="A5" s="25"/>
      <c r="B5" s="25"/>
      <c r="D5" s="24"/>
      <c r="E5" s="24"/>
      <c r="K5" s="26"/>
      <c r="L5" s="26"/>
      <c r="M5" s="26"/>
      <c r="N5" s="26"/>
      <c r="O5" s="26"/>
    </row>
    <row r="6" spans="1:15" s="19" customFormat="1">
      <c r="A6" s="27"/>
      <c r="B6" s="28"/>
      <c r="C6" s="29" t="s">
        <v>6</v>
      </c>
      <c r="D6" s="20"/>
      <c r="E6" s="20"/>
      <c r="G6" s="28"/>
      <c r="H6" s="28"/>
      <c r="I6" s="28"/>
      <c r="J6" s="21"/>
      <c r="K6" s="21" t="s">
        <v>7</v>
      </c>
      <c r="L6" s="30"/>
    </row>
    <row r="7" spans="1:15" s="19" customFormat="1">
      <c r="A7" s="27"/>
      <c r="B7" s="27"/>
      <c r="D7" s="20"/>
      <c r="E7" s="20"/>
      <c r="K7" s="20"/>
      <c r="L7" s="31"/>
      <c r="M7" s="31"/>
      <c r="N7" s="31"/>
      <c r="O7" s="31"/>
    </row>
    <row r="8" spans="1:15" s="19" customFormat="1">
      <c r="A8" s="29" t="s">
        <v>8</v>
      </c>
      <c r="B8" s="27"/>
      <c r="D8" s="20"/>
      <c r="E8" s="20"/>
      <c r="K8" s="20"/>
      <c r="L8" s="31"/>
      <c r="M8" s="31"/>
      <c r="N8" s="31"/>
      <c r="O8" s="31"/>
    </row>
    <row r="9" spans="1:15" s="19" customFormat="1">
      <c r="D9" s="20"/>
      <c r="E9" s="20"/>
    </row>
    <row r="10" spans="1:15" s="33" customFormat="1" ht="21" customHeight="1">
      <c r="A10" s="32" t="s">
        <v>9</v>
      </c>
      <c r="B10" s="32"/>
      <c r="C10" s="33" t="s">
        <v>10</v>
      </c>
      <c r="D10" s="34"/>
      <c r="E10" s="34"/>
      <c r="F10" s="10" t="s">
        <v>11</v>
      </c>
      <c r="G10" s="10"/>
      <c r="H10" s="10"/>
      <c r="I10" s="10"/>
      <c r="J10" s="10"/>
      <c r="K10" s="10"/>
      <c r="L10" s="24"/>
      <c r="M10" s="24"/>
      <c r="N10" s="24"/>
      <c r="O10" s="24"/>
    </row>
    <row r="11" spans="1:15" s="33" customFormat="1" ht="15.75" customHeight="1">
      <c r="A11" s="32" t="s">
        <v>12</v>
      </c>
      <c r="B11" s="35"/>
      <c r="C11" s="33" t="s">
        <v>13</v>
      </c>
      <c r="D11" s="34"/>
      <c r="E11" s="34"/>
      <c r="F11" s="10"/>
      <c r="G11" s="10"/>
      <c r="H11" s="10"/>
      <c r="I11" s="10"/>
      <c r="J11" s="10"/>
      <c r="K11" s="10"/>
      <c r="L11" s="24"/>
      <c r="M11" s="24"/>
      <c r="N11" s="24"/>
      <c r="O11" s="24"/>
    </row>
    <row r="12" spans="1:15" s="33" customFormat="1" ht="15.75" customHeight="1">
      <c r="A12" s="35" t="s">
        <v>14</v>
      </c>
      <c r="B12" s="35"/>
      <c r="C12" s="33" t="s">
        <v>15</v>
      </c>
      <c r="D12" s="34"/>
      <c r="E12" s="34"/>
      <c r="F12" s="10"/>
      <c r="G12" s="10"/>
      <c r="H12" s="10"/>
      <c r="I12" s="10"/>
      <c r="J12" s="10"/>
      <c r="K12" s="10"/>
      <c r="L12" s="24"/>
      <c r="M12" s="24"/>
      <c r="N12" s="24"/>
      <c r="O12" s="24"/>
    </row>
    <row r="13" spans="1:15" s="33" customFormat="1" ht="15.75" customHeight="1">
      <c r="A13" s="35" t="s">
        <v>16</v>
      </c>
      <c r="B13" s="35"/>
      <c r="C13" s="33" t="s">
        <v>17</v>
      </c>
      <c r="D13" s="34"/>
      <c r="E13" s="34"/>
      <c r="F13" s="10"/>
      <c r="G13" s="10"/>
      <c r="H13" s="10"/>
      <c r="I13" s="10"/>
      <c r="J13" s="10"/>
      <c r="K13" s="10"/>
      <c r="L13" s="24"/>
      <c r="M13" s="24"/>
      <c r="N13" s="24"/>
      <c r="O13" s="24"/>
    </row>
    <row r="14" spans="1:15" s="33" customFormat="1" ht="15.75" customHeight="1">
      <c r="A14" s="35" t="s">
        <v>18</v>
      </c>
      <c r="B14" s="35"/>
      <c r="C14" s="33" t="s">
        <v>19</v>
      </c>
      <c r="D14" s="34"/>
      <c r="E14" s="34"/>
      <c r="F14" s="10"/>
      <c r="G14" s="10"/>
      <c r="H14" s="10"/>
      <c r="I14" s="10"/>
      <c r="J14" s="10"/>
      <c r="K14" s="10"/>
      <c r="L14" s="24"/>
      <c r="M14" s="24"/>
      <c r="N14" s="24"/>
      <c r="O14" s="24"/>
    </row>
    <row r="15" spans="1:15" s="33" customFormat="1" ht="15.75" customHeight="1">
      <c r="A15" s="35" t="s">
        <v>20</v>
      </c>
      <c r="B15" s="35"/>
      <c r="C15" s="33" t="s">
        <v>21</v>
      </c>
      <c r="D15" s="23"/>
      <c r="E15" s="23"/>
      <c r="F15" s="10"/>
      <c r="G15" s="10"/>
      <c r="H15" s="10"/>
      <c r="I15" s="10"/>
      <c r="J15" s="10"/>
      <c r="K15" s="10"/>
      <c r="L15" s="24"/>
      <c r="M15" s="24"/>
      <c r="N15" s="24"/>
      <c r="O15" s="24"/>
    </row>
    <row r="16" spans="1:15" s="33" customFormat="1" ht="15.75" customHeight="1">
      <c r="A16" s="35" t="s">
        <v>22</v>
      </c>
      <c r="B16" s="35"/>
      <c r="C16" s="33" t="s">
        <v>23</v>
      </c>
      <c r="D16" s="34"/>
      <c r="E16" s="23"/>
      <c r="F16" s="10"/>
      <c r="G16" s="10"/>
      <c r="H16" s="10"/>
      <c r="I16" s="10"/>
      <c r="J16" s="10"/>
      <c r="K16" s="10"/>
      <c r="L16" s="24"/>
      <c r="M16" s="24"/>
      <c r="N16" s="24"/>
      <c r="O16" s="24"/>
    </row>
    <row r="17" spans="1:15" s="33" customFormat="1" ht="15.75" customHeight="1">
      <c r="A17" s="35" t="s">
        <v>24</v>
      </c>
      <c r="B17" s="35"/>
      <c r="C17" s="33" t="s">
        <v>25</v>
      </c>
      <c r="D17" s="34"/>
      <c r="E17" s="34"/>
      <c r="F17" s="10"/>
      <c r="G17" s="10"/>
      <c r="H17" s="10"/>
      <c r="I17" s="10"/>
      <c r="J17" s="10"/>
      <c r="K17" s="10"/>
      <c r="L17" s="24"/>
      <c r="M17" s="24"/>
      <c r="N17" s="24"/>
      <c r="O17" s="24"/>
    </row>
    <row r="18" spans="1:15" s="33" customFormat="1" ht="15.75" customHeight="1">
      <c r="A18" s="36" t="s">
        <v>26</v>
      </c>
      <c r="B18" s="36"/>
      <c r="D18" s="34"/>
      <c r="E18" s="34"/>
      <c r="F18" s="10"/>
      <c r="G18" s="10"/>
      <c r="H18" s="10"/>
      <c r="I18" s="10"/>
      <c r="J18" s="10"/>
      <c r="K18" s="10"/>
      <c r="L18" s="24"/>
      <c r="M18" s="24"/>
      <c r="N18" s="24"/>
      <c r="O18" s="24"/>
    </row>
    <row r="19" spans="1:15" s="37" customFormat="1" ht="15.75" customHeight="1">
      <c r="A19" s="32" t="s">
        <v>27</v>
      </c>
      <c r="B19" s="32"/>
      <c r="C19" s="33" t="s">
        <v>28</v>
      </c>
      <c r="D19" s="33"/>
      <c r="E19" s="33"/>
      <c r="F19" s="10"/>
      <c r="G19" s="10"/>
      <c r="H19" s="10"/>
      <c r="I19" s="10"/>
      <c r="J19" s="10"/>
      <c r="K19" s="10"/>
      <c r="L19" s="24"/>
      <c r="M19" s="24"/>
      <c r="N19" s="24"/>
      <c r="O19" s="24"/>
    </row>
    <row r="20" spans="1:15" s="37" customFormat="1" ht="15.75" customHeight="1">
      <c r="A20" s="33"/>
      <c r="B20" s="25"/>
      <c r="C20" s="38"/>
      <c r="D20" s="25"/>
      <c r="E20" s="25"/>
      <c r="F20" s="10"/>
      <c r="G20" s="10"/>
      <c r="H20" s="10"/>
      <c r="I20" s="10"/>
      <c r="J20" s="10"/>
      <c r="K20" s="10"/>
      <c r="L20" s="24"/>
      <c r="M20" s="24"/>
      <c r="N20" s="24"/>
      <c r="O20" s="24"/>
    </row>
    <row r="21" spans="1:15" ht="15.75" customHeight="1">
      <c r="A21" s="33"/>
      <c r="B21" s="25"/>
      <c r="C21" s="38"/>
      <c r="D21" s="25"/>
      <c r="E21" s="25"/>
      <c r="F21" s="10"/>
      <c r="G21" s="10"/>
      <c r="H21" s="10"/>
      <c r="I21" s="10"/>
      <c r="J21" s="10"/>
      <c r="K21" s="10"/>
      <c r="L21" s="24"/>
      <c r="M21" s="24"/>
      <c r="N21" s="24"/>
      <c r="O21" s="24"/>
    </row>
    <row r="22" spans="1:15" ht="15.75" customHeight="1">
      <c r="A22" s="33"/>
      <c r="B22" s="25"/>
      <c r="C22" s="38"/>
      <c r="D22" s="25"/>
      <c r="E22" s="25"/>
      <c r="F22" s="10"/>
      <c r="G22" s="10"/>
      <c r="H22" s="10"/>
      <c r="I22" s="10"/>
      <c r="J22" s="10"/>
      <c r="K22" s="10"/>
      <c r="L22" s="24"/>
      <c r="M22" s="24"/>
      <c r="N22" s="24"/>
      <c r="O22" s="24"/>
    </row>
    <row r="23" spans="1:15" ht="15.75" customHeight="1">
      <c r="A23" s="33"/>
      <c r="B23" s="25"/>
      <c r="C23" s="38"/>
      <c r="D23" s="25"/>
      <c r="E23" s="25"/>
      <c r="F23" s="10"/>
      <c r="G23" s="10"/>
      <c r="H23" s="10"/>
      <c r="I23" s="10"/>
      <c r="J23" s="10"/>
      <c r="K23" s="10"/>
      <c r="L23" s="24"/>
      <c r="M23" s="24"/>
      <c r="N23" s="24"/>
      <c r="O23" s="24"/>
    </row>
    <row r="24" spans="1:15">
      <c r="A24" s="37"/>
      <c r="B24" s="27"/>
      <c r="C24" s="39"/>
      <c r="D24" s="27"/>
      <c r="E24" s="27"/>
      <c r="F24" s="27"/>
      <c r="G24" s="27"/>
      <c r="H24" s="27"/>
      <c r="I24" s="27"/>
      <c r="J24" s="27"/>
      <c r="K24" s="37"/>
      <c r="L24" s="37"/>
      <c r="M24" s="37"/>
      <c r="N24" s="37"/>
      <c r="O24" s="37"/>
    </row>
    <row r="25" spans="1:15">
      <c r="A25" s="37"/>
      <c r="B25" s="27"/>
      <c r="C25" s="39"/>
      <c r="D25" s="27"/>
      <c r="E25" s="27"/>
      <c r="F25" s="27"/>
      <c r="G25" s="27"/>
      <c r="H25" s="27"/>
      <c r="I25" s="27"/>
      <c r="J25" s="27"/>
      <c r="K25" s="37"/>
      <c r="L25" s="37"/>
      <c r="M25" s="37"/>
      <c r="N25" s="37"/>
      <c r="O25" s="37"/>
    </row>
  </sheetData>
  <mergeCells count="6">
    <mergeCell ref="F10:K23"/>
    <mergeCell ref="A1:B1"/>
    <mergeCell ref="A2:B2"/>
    <mergeCell ref="A3:B3"/>
    <mergeCell ref="I3:K3"/>
    <mergeCell ref="A4:D4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144"/>
  <sheetViews>
    <sheetView tabSelected="1" workbookViewId="0">
      <selection activeCell="I6" sqref="I6"/>
    </sheetView>
  </sheetViews>
  <sheetFormatPr defaultColWidth="9" defaultRowHeight="15.75"/>
  <cols>
    <col min="1" max="1" width="38.28515625" style="40" customWidth="1"/>
    <col min="2" max="2" width="12.5703125" style="41" customWidth="1"/>
    <col min="3" max="3" width="11.7109375" style="42" customWidth="1"/>
    <col min="4" max="4" width="12.5703125" style="42" customWidth="1"/>
    <col min="5" max="5" width="13.28515625" style="42" customWidth="1"/>
    <col min="6" max="6" width="13" style="42" customWidth="1"/>
    <col min="7" max="7" width="9.140625" style="42" customWidth="1"/>
    <col min="8" max="8" width="6.85546875" style="42" customWidth="1"/>
    <col min="9" max="9" width="8.42578125" style="42" customWidth="1"/>
    <col min="10" max="10" width="19" style="42" customWidth="1"/>
    <col min="11" max="11" width="14.28515625" style="40" customWidth="1"/>
    <col min="12" max="12" width="11" style="40" customWidth="1"/>
    <col min="13" max="16384" width="9" style="40"/>
  </cols>
  <sheetData>
    <row r="1" spans="1:37" ht="18.75">
      <c r="A1" s="43"/>
      <c r="B1" s="43"/>
      <c r="C1" s="43"/>
      <c r="D1" s="43"/>
      <c r="E1" s="43"/>
      <c r="F1" s="43"/>
      <c r="G1" s="43"/>
      <c r="H1" s="43"/>
      <c r="I1" s="44"/>
      <c r="J1" s="9"/>
      <c r="K1" s="9"/>
    </row>
    <row r="2" spans="1:37">
      <c r="A2" s="43"/>
      <c r="B2" s="43"/>
      <c r="C2" s="43"/>
      <c r="D2" s="43"/>
      <c r="E2" s="43"/>
      <c r="F2" s="43"/>
      <c r="G2" s="43"/>
      <c r="H2" s="43"/>
      <c r="I2" s="44"/>
      <c r="J2" s="44"/>
      <c r="K2" s="44"/>
    </row>
    <row r="3" spans="1:37">
      <c r="A3" s="43"/>
      <c r="B3" s="43"/>
      <c r="C3" s="43"/>
      <c r="D3" s="43"/>
      <c r="E3" s="43"/>
      <c r="F3" s="43"/>
      <c r="G3" s="43"/>
      <c r="H3" s="43"/>
      <c r="I3" s="44"/>
      <c r="J3" s="44"/>
      <c r="K3" s="44"/>
      <c r="O3" s="45"/>
    </row>
    <row r="4" spans="1:37" ht="17.850000000000001" customHeight="1">
      <c r="A4" s="43"/>
      <c r="B4" s="43"/>
      <c r="C4" s="43"/>
      <c r="D4" s="43"/>
      <c r="E4" s="43"/>
      <c r="F4" s="43"/>
      <c r="G4" s="43"/>
      <c r="H4" s="43"/>
      <c r="I4" s="46"/>
      <c r="J4" s="46"/>
      <c r="K4" s="46"/>
    </row>
    <row r="5" spans="1:37" s="37" customFormat="1" ht="18.75">
      <c r="A5" s="47"/>
      <c r="B5" s="47"/>
      <c r="C5" s="47"/>
      <c r="D5" s="47"/>
      <c r="E5" s="47"/>
      <c r="F5" s="47"/>
      <c r="G5" s="47"/>
      <c r="H5" s="47"/>
      <c r="I5" s="48"/>
      <c r="J5" s="48"/>
      <c r="K5" s="48"/>
      <c r="L5" s="47"/>
      <c r="M5" s="47"/>
      <c r="N5" s="49"/>
      <c r="O5" s="49"/>
      <c r="P5" s="49"/>
    </row>
    <row r="6" spans="1:37" s="37" customFormat="1" ht="18" customHeight="1">
      <c r="A6" s="50"/>
      <c r="B6" s="50"/>
      <c r="C6" s="8"/>
      <c r="D6" s="8"/>
      <c r="E6" s="8"/>
      <c r="F6" s="8"/>
      <c r="G6" s="50"/>
      <c r="H6" s="50"/>
      <c r="I6" s="44"/>
      <c r="J6" s="44"/>
      <c r="K6" s="44"/>
      <c r="L6" s="49"/>
      <c r="M6" s="49"/>
      <c r="N6" s="49"/>
      <c r="O6" s="49"/>
      <c r="P6" s="49"/>
    </row>
    <row r="7" spans="1:37" s="53" customFormat="1" ht="29.1" customHeight="1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2"/>
      <c r="M7" s="52"/>
      <c r="N7" s="52"/>
      <c r="O7" s="52"/>
      <c r="P7" s="52"/>
    </row>
    <row r="8" spans="1:37" s="53" customFormat="1" ht="279.95" customHeight="1">
      <c r="A8" s="7" t="s">
        <v>29</v>
      </c>
      <c r="B8" s="7"/>
      <c r="C8" s="7"/>
      <c r="D8" s="7"/>
      <c r="E8" s="7"/>
      <c r="F8" s="7"/>
      <c r="G8" s="7"/>
      <c r="H8" s="7"/>
      <c r="I8" s="7"/>
      <c r="J8" s="7"/>
      <c r="K8" s="7"/>
      <c r="L8" s="52"/>
      <c r="M8" s="52"/>
      <c r="N8" s="52"/>
      <c r="O8" s="52"/>
      <c r="P8" s="52"/>
    </row>
    <row r="9" spans="1:37" s="53" customFormat="1" ht="18" customHeight="1">
      <c r="A9" s="54"/>
      <c r="B9" s="54"/>
      <c r="C9" s="54"/>
      <c r="D9" s="54"/>
      <c r="E9" s="55"/>
      <c r="F9" s="55"/>
      <c r="G9" s="55"/>
      <c r="H9" s="55"/>
      <c r="I9" s="54"/>
      <c r="J9" s="54"/>
      <c r="K9" s="54"/>
    </row>
    <row r="10" spans="1:37" ht="15" customHeight="1">
      <c r="A10" s="43"/>
      <c r="B10" s="56"/>
      <c r="C10" s="57"/>
      <c r="D10" s="57"/>
      <c r="E10" s="57"/>
      <c r="F10" s="57"/>
      <c r="G10" s="57"/>
      <c r="H10" s="57"/>
      <c r="I10" s="57"/>
      <c r="J10" s="57"/>
      <c r="K10" s="43"/>
    </row>
    <row r="11" spans="1:37" s="61" customFormat="1" ht="52.5" customHeight="1">
      <c r="A11" s="6" t="s">
        <v>30</v>
      </c>
      <c r="B11" s="5" t="s">
        <v>31</v>
      </c>
      <c r="C11" s="4" t="s">
        <v>32</v>
      </c>
      <c r="D11" s="4"/>
      <c r="E11" s="4"/>
      <c r="F11" s="4" t="s">
        <v>33</v>
      </c>
      <c r="G11" s="4" t="s">
        <v>34</v>
      </c>
      <c r="H11" s="4"/>
      <c r="I11" s="4"/>
      <c r="J11" s="59" t="s">
        <v>35</v>
      </c>
      <c r="K11" s="6" t="s">
        <v>36</v>
      </c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</row>
    <row r="12" spans="1:37" s="61" customFormat="1" ht="29.85" customHeight="1">
      <c r="A12" s="6"/>
      <c r="B12" s="5"/>
      <c r="C12" s="58" t="s">
        <v>37</v>
      </c>
      <c r="D12" s="58" t="s">
        <v>38</v>
      </c>
      <c r="E12" s="58" t="s">
        <v>39</v>
      </c>
      <c r="F12" s="4"/>
      <c r="G12" s="58" t="s">
        <v>40</v>
      </c>
      <c r="H12" s="58" t="s">
        <v>41</v>
      </c>
      <c r="I12" s="58" t="s">
        <v>42</v>
      </c>
      <c r="J12" s="58" t="s">
        <v>43</v>
      </c>
      <c r="K12" s="6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</row>
    <row r="13" spans="1:37" s="60" customFormat="1" ht="15" customHeight="1">
      <c r="A13" s="3" t="s">
        <v>44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37" s="60" customFormat="1" ht="15" customHeight="1">
      <c r="A14" s="2" t="s">
        <v>45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37" s="60" customFormat="1" ht="18.600000000000001" customHeight="1">
      <c r="A15" s="62" t="s">
        <v>46</v>
      </c>
      <c r="B15" s="63">
        <v>100</v>
      </c>
      <c r="C15" s="64">
        <v>1.1599999999999999</v>
      </c>
      <c r="D15" s="64">
        <v>0.16</v>
      </c>
      <c r="E15" s="64">
        <v>3.83</v>
      </c>
      <c r="F15" s="64">
        <v>21.3</v>
      </c>
      <c r="G15" s="64">
        <v>0.06</v>
      </c>
      <c r="H15" s="64">
        <v>0.04</v>
      </c>
      <c r="I15" s="64">
        <v>25</v>
      </c>
      <c r="J15" s="64">
        <v>14</v>
      </c>
      <c r="K15" s="65"/>
    </row>
    <row r="16" spans="1:37" s="60" customFormat="1" ht="26.85" customHeight="1">
      <c r="A16" s="62" t="s">
        <v>47</v>
      </c>
      <c r="B16" s="63">
        <v>250</v>
      </c>
      <c r="C16" s="66">
        <v>1.8</v>
      </c>
      <c r="D16" s="66">
        <v>4.93</v>
      </c>
      <c r="E16" s="66">
        <v>10.94</v>
      </c>
      <c r="F16" s="66">
        <v>103.75</v>
      </c>
      <c r="G16" s="64">
        <v>0.05</v>
      </c>
      <c r="H16" s="64">
        <v>0.05</v>
      </c>
      <c r="I16" s="64">
        <v>10.67</v>
      </c>
      <c r="J16" s="64">
        <v>49.73</v>
      </c>
      <c r="K16" s="67">
        <v>82</v>
      </c>
    </row>
    <row r="17" spans="1:37" s="60" customFormat="1">
      <c r="A17" s="68" t="s">
        <v>48</v>
      </c>
      <c r="B17" s="69">
        <v>100</v>
      </c>
      <c r="C17" s="66">
        <v>15.76</v>
      </c>
      <c r="D17" s="66">
        <v>15.28</v>
      </c>
      <c r="E17" s="66">
        <v>13.09</v>
      </c>
      <c r="F17" s="66">
        <v>289</v>
      </c>
      <c r="G17" s="64">
        <v>0.06</v>
      </c>
      <c r="H17" s="64">
        <v>0.09</v>
      </c>
      <c r="I17" s="64">
        <v>0</v>
      </c>
      <c r="J17" s="64">
        <v>10.3</v>
      </c>
      <c r="K17" s="70" t="s">
        <v>49</v>
      </c>
    </row>
    <row r="18" spans="1:37" s="60" customFormat="1" ht="17.100000000000001" customHeight="1">
      <c r="A18" s="71" t="s">
        <v>50</v>
      </c>
      <c r="B18" s="69">
        <v>180</v>
      </c>
      <c r="C18" s="72">
        <v>10.32</v>
      </c>
      <c r="D18" s="72">
        <v>7.3</v>
      </c>
      <c r="E18" s="72">
        <v>46.36</v>
      </c>
      <c r="F18" s="72">
        <v>292.5</v>
      </c>
      <c r="G18" s="73">
        <v>0.25</v>
      </c>
      <c r="H18" s="73">
        <v>0.13</v>
      </c>
      <c r="I18" s="73">
        <v>0</v>
      </c>
      <c r="J18" s="73">
        <v>17.78</v>
      </c>
      <c r="K18" s="70" t="s">
        <v>51</v>
      </c>
    </row>
    <row r="19" spans="1:37" s="60" customFormat="1" ht="30">
      <c r="A19" s="74" t="s">
        <v>52</v>
      </c>
      <c r="B19" s="75">
        <v>200</v>
      </c>
      <c r="C19" s="76">
        <v>0.16</v>
      </c>
      <c r="D19" s="76">
        <v>0.16</v>
      </c>
      <c r="E19" s="76">
        <v>27.88</v>
      </c>
      <c r="F19" s="76">
        <v>114.6</v>
      </c>
      <c r="G19" s="76">
        <v>0.01</v>
      </c>
      <c r="H19" s="76">
        <v>0.01</v>
      </c>
      <c r="I19" s="76">
        <v>0.9</v>
      </c>
      <c r="J19" s="76">
        <v>14.18</v>
      </c>
      <c r="K19" s="77" t="s">
        <v>53</v>
      </c>
    </row>
    <row r="20" spans="1:37" s="60" customFormat="1">
      <c r="A20" s="78" t="s">
        <v>54</v>
      </c>
      <c r="B20" s="75">
        <v>40</v>
      </c>
      <c r="C20" s="79">
        <v>3</v>
      </c>
      <c r="D20" s="79">
        <v>1.1599999999999999</v>
      </c>
      <c r="E20" s="79">
        <v>20.56</v>
      </c>
      <c r="F20" s="79">
        <v>104.8</v>
      </c>
      <c r="G20" s="80">
        <v>0.04</v>
      </c>
      <c r="H20" s="80">
        <v>0.01</v>
      </c>
      <c r="I20" s="80">
        <v>0</v>
      </c>
      <c r="J20" s="80">
        <v>7.6</v>
      </c>
      <c r="K20" s="70" t="s">
        <v>55</v>
      </c>
    </row>
    <row r="21" spans="1:37" s="60" customFormat="1">
      <c r="A21" s="78" t="s">
        <v>56</v>
      </c>
      <c r="B21" s="75">
        <v>20</v>
      </c>
      <c r="C21" s="79">
        <v>1.1200000000000001</v>
      </c>
      <c r="D21" s="79">
        <v>0.22</v>
      </c>
      <c r="E21" s="79">
        <v>9.8800000000000008</v>
      </c>
      <c r="F21" s="79">
        <v>45.98</v>
      </c>
      <c r="G21" s="80">
        <v>0.02</v>
      </c>
      <c r="H21" s="80">
        <v>0</v>
      </c>
      <c r="I21" s="80">
        <v>0</v>
      </c>
      <c r="J21" s="80">
        <v>4.5999999999999996</v>
      </c>
      <c r="K21" s="70"/>
    </row>
    <row r="22" spans="1:37" s="60" customFormat="1">
      <c r="A22" s="81" t="s">
        <v>57</v>
      </c>
      <c r="B22" s="82">
        <f t="shared" ref="B22:J22" si="0">SUM(B15:B21)</f>
        <v>890</v>
      </c>
      <c r="C22" s="83">
        <f t="shared" si="0"/>
        <v>33.32</v>
      </c>
      <c r="D22" s="83">
        <f t="shared" si="0"/>
        <v>29.209999999999997</v>
      </c>
      <c r="E22" s="83">
        <f t="shared" si="0"/>
        <v>132.54</v>
      </c>
      <c r="F22" s="83">
        <f t="shared" si="0"/>
        <v>971.93</v>
      </c>
      <c r="G22" s="84">
        <f t="shared" si="0"/>
        <v>0.49</v>
      </c>
      <c r="H22" s="84">
        <f t="shared" si="0"/>
        <v>0.33</v>
      </c>
      <c r="I22" s="84">
        <f t="shared" si="0"/>
        <v>36.57</v>
      </c>
      <c r="J22" s="84">
        <f t="shared" si="0"/>
        <v>118.19</v>
      </c>
      <c r="K22" s="85"/>
    </row>
    <row r="23" spans="1:37" s="60" customFormat="1" ht="15" customHeight="1">
      <c r="A23" s="3" t="s">
        <v>58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37" s="60" customFormat="1" ht="15" customHeight="1">
      <c r="A24" s="1" t="s">
        <v>45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37" s="87" customFormat="1" ht="17.100000000000001" customHeight="1">
      <c r="A25" s="62" t="s">
        <v>46</v>
      </c>
      <c r="B25" s="63">
        <v>100</v>
      </c>
      <c r="C25" s="64">
        <v>1.1599999999999999</v>
      </c>
      <c r="D25" s="64">
        <v>0.16</v>
      </c>
      <c r="E25" s="64">
        <v>3.83</v>
      </c>
      <c r="F25" s="64">
        <v>21.3</v>
      </c>
      <c r="G25" s="64">
        <v>0.06</v>
      </c>
      <c r="H25" s="64">
        <v>0.04</v>
      </c>
      <c r="I25" s="64">
        <v>25</v>
      </c>
      <c r="J25" s="64">
        <v>14</v>
      </c>
      <c r="K25" s="86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</row>
    <row r="26" spans="1:37" s="60" customFormat="1" ht="25.35" customHeight="1">
      <c r="A26" s="62" t="s">
        <v>59</v>
      </c>
      <c r="B26" s="63">
        <v>250</v>
      </c>
      <c r="C26" s="64">
        <v>2.68</v>
      </c>
      <c r="D26" s="64">
        <v>2.83</v>
      </c>
      <c r="E26" s="64">
        <v>17.45</v>
      </c>
      <c r="F26" s="64">
        <v>118.25</v>
      </c>
      <c r="G26" s="64">
        <v>0.11</v>
      </c>
      <c r="H26" s="64">
        <v>0.06</v>
      </c>
      <c r="I26" s="64">
        <v>8.25</v>
      </c>
      <c r="J26" s="64">
        <v>29.2</v>
      </c>
      <c r="K26" s="86" t="s">
        <v>60</v>
      </c>
    </row>
    <row r="27" spans="1:37" s="60" customFormat="1" ht="19.350000000000001" customHeight="1">
      <c r="A27" s="62" t="s">
        <v>61</v>
      </c>
      <c r="B27" s="63">
        <v>100</v>
      </c>
      <c r="C27" s="64">
        <v>9.75</v>
      </c>
      <c r="D27" s="64">
        <v>4.95</v>
      </c>
      <c r="E27" s="64">
        <v>3.8</v>
      </c>
      <c r="F27" s="64">
        <v>105</v>
      </c>
      <c r="G27" s="64">
        <v>0.05</v>
      </c>
      <c r="H27" s="64">
        <v>0.05</v>
      </c>
      <c r="I27" s="64">
        <v>3.73</v>
      </c>
      <c r="J27" s="64">
        <v>39.07</v>
      </c>
      <c r="K27" s="86" t="s">
        <v>62</v>
      </c>
    </row>
    <row r="28" spans="1:37" s="60" customFormat="1">
      <c r="A28" s="62" t="s">
        <v>63</v>
      </c>
      <c r="B28" s="63">
        <v>180</v>
      </c>
      <c r="C28" s="64">
        <v>3.6</v>
      </c>
      <c r="D28" s="64">
        <v>5.7</v>
      </c>
      <c r="E28" s="64">
        <v>24.5</v>
      </c>
      <c r="F28" s="64">
        <v>164.7</v>
      </c>
      <c r="G28" s="64">
        <v>0.16</v>
      </c>
      <c r="H28" s="64">
        <v>0.13</v>
      </c>
      <c r="I28" s="64">
        <v>21.7</v>
      </c>
      <c r="J28" s="64">
        <v>44.3</v>
      </c>
      <c r="K28" s="86" t="s">
        <v>64</v>
      </c>
    </row>
    <row r="29" spans="1:37" s="60" customFormat="1" ht="36.6" customHeight="1">
      <c r="A29" s="74" t="s">
        <v>65</v>
      </c>
      <c r="B29" s="63">
        <v>200</v>
      </c>
      <c r="C29" s="76">
        <v>0.31</v>
      </c>
      <c r="D29" s="76">
        <v>0</v>
      </c>
      <c r="E29" s="76">
        <v>39.4</v>
      </c>
      <c r="F29" s="76">
        <v>160</v>
      </c>
      <c r="G29" s="76">
        <v>0.01</v>
      </c>
      <c r="H29" s="76">
        <v>0.02</v>
      </c>
      <c r="I29" s="76">
        <v>2.4</v>
      </c>
      <c r="J29" s="76">
        <v>22.46</v>
      </c>
      <c r="K29" s="77" t="s">
        <v>66</v>
      </c>
    </row>
    <row r="30" spans="1:37" s="60" customFormat="1" ht="23.1" customHeight="1">
      <c r="A30" s="74" t="s">
        <v>67</v>
      </c>
      <c r="B30" s="75">
        <v>20</v>
      </c>
      <c r="C30" s="76">
        <v>1.1200000000000001</v>
      </c>
      <c r="D30" s="76">
        <v>0.22</v>
      </c>
      <c r="E30" s="76">
        <v>9.8800000000000008</v>
      </c>
      <c r="F30" s="76">
        <v>45.98</v>
      </c>
      <c r="G30" s="76">
        <v>0.02</v>
      </c>
      <c r="H30" s="76">
        <v>0</v>
      </c>
      <c r="I30" s="76">
        <v>0</v>
      </c>
      <c r="J30" s="76">
        <v>4.5999999999999996</v>
      </c>
      <c r="K30" s="77"/>
    </row>
    <row r="31" spans="1:37" s="60" customFormat="1">
      <c r="A31" s="74" t="s">
        <v>54</v>
      </c>
      <c r="B31" s="75">
        <v>40</v>
      </c>
      <c r="C31" s="79">
        <v>3</v>
      </c>
      <c r="D31" s="79">
        <v>1.1599999999999999</v>
      </c>
      <c r="E31" s="79">
        <v>20.56</v>
      </c>
      <c r="F31" s="79">
        <v>104.8</v>
      </c>
      <c r="G31" s="80">
        <v>0.04</v>
      </c>
      <c r="H31" s="80">
        <v>0.01</v>
      </c>
      <c r="I31" s="80">
        <v>0</v>
      </c>
      <c r="J31" s="80">
        <v>7.6</v>
      </c>
      <c r="K31" s="88" t="s">
        <v>55</v>
      </c>
    </row>
    <row r="32" spans="1:37" s="60" customFormat="1">
      <c r="A32" s="74" t="s">
        <v>68</v>
      </c>
      <c r="B32" s="75">
        <v>100</v>
      </c>
      <c r="C32" s="79">
        <v>0.4</v>
      </c>
      <c r="D32" s="79">
        <v>0.4</v>
      </c>
      <c r="E32" s="79">
        <v>9.8000000000000007</v>
      </c>
      <c r="F32" s="79">
        <v>47</v>
      </c>
      <c r="G32" s="80">
        <v>0.03</v>
      </c>
      <c r="H32" s="80">
        <v>0.02</v>
      </c>
      <c r="I32" s="80">
        <v>10</v>
      </c>
      <c r="J32" s="80">
        <v>16</v>
      </c>
      <c r="K32" s="88">
        <v>338</v>
      </c>
    </row>
    <row r="33" spans="1:11" s="60" customFormat="1" ht="25.35" customHeight="1">
      <c r="A33" s="81" t="s">
        <v>57</v>
      </c>
      <c r="B33" s="82">
        <f t="shared" ref="B33:J33" si="1">SUM(B25:B32)</f>
        <v>990</v>
      </c>
      <c r="C33" s="83">
        <f t="shared" si="1"/>
        <v>22.02</v>
      </c>
      <c r="D33" s="83">
        <f t="shared" si="1"/>
        <v>15.420000000000002</v>
      </c>
      <c r="E33" s="83">
        <f t="shared" si="1"/>
        <v>129.22</v>
      </c>
      <c r="F33" s="83">
        <f t="shared" si="1"/>
        <v>767.03</v>
      </c>
      <c r="G33" s="84">
        <f t="shared" si="1"/>
        <v>0.48</v>
      </c>
      <c r="H33" s="84">
        <f t="shared" si="1"/>
        <v>0.33000000000000007</v>
      </c>
      <c r="I33" s="84">
        <f t="shared" si="1"/>
        <v>71.079999999999984</v>
      </c>
      <c r="J33" s="84">
        <f t="shared" si="1"/>
        <v>177.23</v>
      </c>
      <c r="K33" s="85"/>
    </row>
    <row r="34" spans="1:11" s="60" customFormat="1" ht="15" customHeight="1">
      <c r="A34" s="3" t="s">
        <v>69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s="60" customFormat="1" ht="15" customHeight="1">
      <c r="A35" s="1" t="s">
        <v>45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s="60" customFormat="1" ht="23.85" customHeight="1">
      <c r="A36" s="89" t="s">
        <v>46</v>
      </c>
      <c r="B36" s="63">
        <v>100</v>
      </c>
      <c r="C36" s="64">
        <v>1.1599999999999999</v>
      </c>
      <c r="D36" s="64">
        <v>0.16</v>
      </c>
      <c r="E36" s="64">
        <v>3.83</v>
      </c>
      <c r="F36" s="64">
        <v>21.3</v>
      </c>
      <c r="G36" s="64">
        <v>0.06</v>
      </c>
      <c r="H36" s="64">
        <v>0.04</v>
      </c>
      <c r="I36" s="64">
        <v>25</v>
      </c>
      <c r="J36" s="64">
        <v>14</v>
      </c>
      <c r="K36" s="90"/>
    </row>
    <row r="37" spans="1:11" s="60" customFormat="1" ht="28.35" customHeight="1">
      <c r="A37" s="89" t="s">
        <v>70</v>
      </c>
      <c r="B37" s="91">
        <v>250</v>
      </c>
      <c r="C37" s="64">
        <v>5.48</v>
      </c>
      <c r="D37" s="64">
        <v>5.27</v>
      </c>
      <c r="E37" s="64">
        <v>16.53</v>
      </c>
      <c r="F37" s="64">
        <v>148.25</v>
      </c>
      <c r="G37" s="64">
        <v>0.22</v>
      </c>
      <c r="H37" s="64">
        <v>7.0000000000000007E-2</v>
      </c>
      <c r="I37" s="64">
        <v>5.82</v>
      </c>
      <c r="J37" s="64">
        <v>42.68</v>
      </c>
      <c r="K37" s="90" t="s">
        <v>71</v>
      </c>
    </row>
    <row r="38" spans="1:11" s="60" customFormat="1" ht="23.85" customHeight="1">
      <c r="A38" s="89" t="s">
        <v>72</v>
      </c>
      <c r="B38" s="91">
        <v>100</v>
      </c>
      <c r="C38" s="64">
        <v>24.96</v>
      </c>
      <c r="D38" s="64">
        <v>23.59</v>
      </c>
      <c r="E38" s="64">
        <v>0.08</v>
      </c>
      <c r="F38" s="64">
        <v>313</v>
      </c>
      <c r="G38" s="64">
        <v>0.04</v>
      </c>
      <c r="H38" s="64">
        <v>0.17</v>
      </c>
      <c r="I38" s="64">
        <v>25.6</v>
      </c>
      <c r="J38" s="64">
        <v>55.3</v>
      </c>
      <c r="K38" s="90" t="s">
        <v>73</v>
      </c>
    </row>
    <row r="39" spans="1:11" s="60" customFormat="1">
      <c r="A39" s="68" t="s">
        <v>74</v>
      </c>
      <c r="B39" s="92">
        <v>180</v>
      </c>
      <c r="C39" s="73">
        <v>6.6</v>
      </c>
      <c r="D39" s="73">
        <v>5.4</v>
      </c>
      <c r="E39" s="73">
        <v>31.7</v>
      </c>
      <c r="F39" s="73">
        <v>202.14</v>
      </c>
      <c r="G39" s="73">
        <v>7.0000000000000007E-2</v>
      </c>
      <c r="H39" s="73">
        <v>0.03</v>
      </c>
      <c r="I39" s="73">
        <v>0</v>
      </c>
      <c r="J39" s="73">
        <v>5.8</v>
      </c>
      <c r="K39" s="93" t="s">
        <v>75</v>
      </c>
    </row>
    <row r="40" spans="1:11" s="60" customFormat="1" ht="30">
      <c r="A40" s="74" t="s">
        <v>76</v>
      </c>
      <c r="B40" s="75">
        <v>200</v>
      </c>
      <c r="C40" s="80">
        <v>0.6</v>
      </c>
      <c r="D40" s="80">
        <v>0.09</v>
      </c>
      <c r="E40" s="80">
        <v>32</v>
      </c>
      <c r="F40" s="80">
        <v>132.80000000000001</v>
      </c>
      <c r="G40" s="80">
        <v>0.01</v>
      </c>
      <c r="H40" s="80">
        <v>0.02</v>
      </c>
      <c r="I40" s="80">
        <v>0.7</v>
      </c>
      <c r="J40" s="80">
        <v>32.4</v>
      </c>
      <c r="K40" s="94">
        <v>349.38799999999998</v>
      </c>
    </row>
    <row r="41" spans="1:11" s="60" customFormat="1">
      <c r="A41" s="74" t="s">
        <v>56</v>
      </c>
      <c r="B41" s="75">
        <v>20</v>
      </c>
      <c r="C41" s="80">
        <v>1.1200000000000001</v>
      </c>
      <c r="D41" s="80">
        <v>0.22</v>
      </c>
      <c r="E41" s="80">
        <v>9.8800000000000008</v>
      </c>
      <c r="F41" s="80">
        <v>45.98</v>
      </c>
      <c r="G41" s="80">
        <v>0.02</v>
      </c>
      <c r="H41" s="80">
        <v>0</v>
      </c>
      <c r="I41" s="80">
        <v>0</v>
      </c>
      <c r="J41" s="80">
        <v>4.5999999999999996</v>
      </c>
      <c r="K41" s="94"/>
    </row>
    <row r="42" spans="1:11" s="60" customFormat="1">
      <c r="A42" s="74" t="s">
        <v>54</v>
      </c>
      <c r="B42" s="75">
        <v>40</v>
      </c>
      <c r="C42" s="79">
        <v>3</v>
      </c>
      <c r="D42" s="79">
        <v>1.1599999999999999</v>
      </c>
      <c r="E42" s="79">
        <v>20.56</v>
      </c>
      <c r="F42" s="79">
        <v>104.8</v>
      </c>
      <c r="G42" s="80">
        <v>0.04</v>
      </c>
      <c r="H42" s="80">
        <v>0.01</v>
      </c>
      <c r="I42" s="80">
        <v>0</v>
      </c>
      <c r="J42" s="80">
        <v>7.6</v>
      </c>
      <c r="K42" s="88" t="s">
        <v>55</v>
      </c>
    </row>
    <row r="43" spans="1:11" s="60" customFormat="1">
      <c r="A43" s="81" t="s">
        <v>57</v>
      </c>
      <c r="B43" s="82">
        <f t="shared" ref="B43:J43" si="2">SUM(B36:B42)</f>
        <v>890</v>
      </c>
      <c r="C43" s="83">
        <f t="shared" si="2"/>
        <v>42.92</v>
      </c>
      <c r="D43" s="83">
        <f t="shared" si="2"/>
        <v>35.89</v>
      </c>
      <c r="E43" s="83">
        <f t="shared" si="2"/>
        <v>114.58</v>
      </c>
      <c r="F43" s="83">
        <f t="shared" si="2"/>
        <v>968.27</v>
      </c>
      <c r="G43" s="84">
        <f t="shared" si="2"/>
        <v>0.46</v>
      </c>
      <c r="H43" s="84">
        <f t="shared" si="2"/>
        <v>0.34000000000000008</v>
      </c>
      <c r="I43" s="84">
        <f t="shared" si="2"/>
        <v>57.120000000000005</v>
      </c>
      <c r="J43" s="84">
        <f t="shared" si="2"/>
        <v>162.37999999999997</v>
      </c>
      <c r="K43" s="85"/>
    </row>
    <row r="44" spans="1:11" s="60" customFormat="1" ht="15" customHeight="1">
      <c r="A44" s="3" t="s">
        <v>77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s="60" customFormat="1" ht="15" customHeight="1">
      <c r="A45" s="1" t="s">
        <v>45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s="60" customFormat="1" ht="23.1" customHeight="1">
      <c r="A46" s="89" t="s">
        <v>46</v>
      </c>
      <c r="B46" s="63">
        <v>100</v>
      </c>
      <c r="C46" s="64">
        <v>1.1599999999999999</v>
      </c>
      <c r="D46" s="64">
        <v>0.16</v>
      </c>
      <c r="E46" s="64">
        <v>3.83</v>
      </c>
      <c r="F46" s="64">
        <v>21.3</v>
      </c>
      <c r="G46" s="64">
        <v>0.06</v>
      </c>
      <c r="H46" s="64">
        <v>0.04</v>
      </c>
      <c r="I46" s="64">
        <v>25</v>
      </c>
      <c r="J46" s="64">
        <v>14</v>
      </c>
      <c r="K46" s="90"/>
    </row>
    <row r="47" spans="1:11" s="60" customFormat="1" ht="22.35" customHeight="1">
      <c r="A47" s="62" t="s">
        <v>47</v>
      </c>
      <c r="B47" s="63">
        <v>250</v>
      </c>
      <c r="C47" s="66">
        <v>1.8</v>
      </c>
      <c r="D47" s="66">
        <v>4.93</v>
      </c>
      <c r="E47" s="66">
        <v>10.94</v>
      </c>
      <c r="F47" s="66">
        <v>103.75</v>
      </c>
      <c r="G47" s="64">
        <v>0.05</v>
      </c>
      <c r="H47" s="64">
        <v>0.05</v>
      </c>
      <c r="I47" s="64">
        <v>10.67</v>
      </c>
      <c r="J47" s="64">
        <v>49.73</v>
      </c>
      <c r="K47" s="67">
        <v>82</v>
      </c>
    </row>
    <row r="48" spans="1:11" s="60" customFormat="1" ht="15.6" customHeight="1">
      <c r="A48" s="89" t="s">
        <v>78</v>
      </c>
      <c r="B48" s="91">
        <v>100</v>
      </c>
      <c r="C48" s="73">
        <v>10.050000000000001</v>
      </c>
      <c r="D48" s="73">
        <v>9.67</v>
      </c>
      <c r="E48" s="73">
        <v>11.02</v>
      </c>
      <c r="F48" s="73">
        <v>172.02</v>
      </c>
      <c r="G48" s="73">
        <v>0.16</v>
      </c>
      <c r="H48" s="73">
        <v>0.05</v>
      </c>
      <c r="I48" s="73">
        <v>1.17</v>
      </c>
      <c r="J48" s="73">
        <v>40.74</v>
      </c>
      <c r="K48" s="90" t="s">
        <v>79</v>
      </c>
    </row>
    <row r="49" spans="1:11" s="60" customFormat="1">
      <c r="A49" s="95" t="s">
        <v>80</v>
      </c>
      <c r="B49" s="91">
        <v>180</v>
      </c>
      <c r="C49" s="73">
        <v>3.43</v>
      </c>
      <c r="D49" s="73">
        <v>5.18</v>
      </c>
      <c r="E49" s="73">
        <v>27.61</v>
      </c>
      <c r="F49" s="73">
        <v>170.82</v>
      </c>
      <c r="G49" s="73">
        <v>0.11</v>
      </c>
      <c r="H49" s="73">
        <v>0.11</v>
      </c>
      <c r="I49" s="73">
        <v>0</v>
      </c>
      <c r="J49" s="73">
        <v>17.559999999999999</v>
      </c>
      <c r="K49" s="90" t="s">
        <v>81</v>
      </c>
    </row>
    <row r="50" spans="1:11" s="60" customFormat="1" ht="30">
      <c r="A50" s="74" t="s">
        <v>82</v>
      </c>
      <c r="B50" s="75">
        <v>200</v>
      </c>
      <c r="C50" s="76">
        <v>0.16</v>
      </c>
      <c r="D50" s="76">
        <v>0.16</v>
      </c>
      <c r="E50" s="76">
        <v>27.88</v>
      </c>
      <c r="F50" s="76">
        <v>114.6</v>
      </c>
      <c r="G50" s="76">
        <v>0.01</v>
      </c>
      <c r="H50" s="76">
        <v>0.01</v>
      </c>
      <c r="I50" s="76">
        <v>0.9</v>
      </c>
      <c r="J50" s="76">
        <v>14.18</v>
      </c>
      <c r="K50" s="77" t="s">
        <v>83</v>
      </c>
    </row>
    <row r="51" spans="1:11" s="60" customFormat="1">
      <c r="A51" s="74" t="s">
        <v>56</v>
      </c>
      <c r="B51" s="75">
        <v>20</v>
      </c>
      <c r="C51" s="76">
        <v>1.1200000000000001</v>
      </c>
      <c r="D51" s="76">
        <v>0.22</v>
      </c>
      <c r="E51" s="76">
        <v>9.8000000000000007</v>
      </c>
      <c r="F51" s="76">
        <v>45.98</v>
      </c>
      <c r="G51" s="76">
        <v>0.02</v>
      </c>
      <c r="H51" s="76">
        <v>0</v>
      </c>
      <c r="I51" s="76">
        <v>0</v>
      </c>
      <c r="J51" s="76">
        <v>4.5999999999999996</v>
      </c>
      <c r="K51" s="77"/>
    </row>
    <row r="52" spans="1:11" s="60" customFormat="1">
      <c r="A52" s="95" t="s">
        <v>54</v>
      </c>
      <c r="B52" s="91">
        <v>40</v>
      </c>
      <c r="C52" s="79">
        <v>3</v>
      </c>
      <c r="D52" s="79">
        <v>1.1599999999999999</v>
      </c>
      <c r="E52" s="79">
        <v>20.56</v>
      </c>
      <c r="F52" s="79">
        <v>104.8</v>
      </c>
      <c r="G52" s="80">
        <v>0.04</v>
      </c>
      <c r="H52" s="80">
        <v>0.01</v>
      </c>
      <c r="I52" s="80">
        <v>0</v>
      </c>
      <c r="J52" s="80">
        <v>7.6</v>
      </c>
      <c r="K52" s="90" t="s">
        <v>55</v>
      </c>
    </row>
    <row r="53" spans="1:11" s="60" customFormat="1">
      <c r="A53" s="81" t="s">
        <v>57</v>
      </c>
      <c r="B53" s="82">
        <f t="shared" ref="B53:J53" si="3">SUM(B46:B52)</f>
        <v>890</v>
      </c>
      <c r="C53" s="83">
        <f t="shared" si="3"/>
        <v>20.720000000000002</v>
      </c>
      <c r="D53" s="83">
        <f t="shared" si="3"/>
        <v>21.479999999999997</v>
      </c>
      <c r="E53" s="83">
        <f t="shared" si="3"/>
        <v>111.64</v>
      </c>
      <c r="F53" s="83">
        <f t="shared" si="3"/>
        <v>733.27</v>
      </c>
      <c r="G53" s="84">
        <f t="shared" si="3"/>
        <v>0.45</v>
      </c>
      <c r="H53" s="84">
        <f t="shared" si="3"/>
        <v>0.27</v>
      </c>
      <c r="I53" s="84">
        <f t="shared" si="3"/>
        <v>37.74</v>
      </c>
      <c r="J53" s="84">
        <f t="shared" si="3"/>
        <v>148.41</v>
      </c>
      <c r="K53" s="85"/>
    </row>
    <row r="54" spans="1:11" s="60" customFormat="1" ht="15" customHeight="1">
      <c r="A54" s="3" t="s">
        <v>84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s="60" customFormat="1" ht="15" customHeight="1">
      <c r="A55" s="1" t="s">
        <v>45</v>
      </c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s="60" customFormat="1">
      <c r="A56" s="89" t="s">
        <v>46</v>
      </c>
      <c r="B56" s="63">
        <v>100</v>
      </c>
      <c r="C56" s="64">
        <v>1.1599999999999999</v>
      </c>
      <c r="D56" s="64">
        <v>0.16</v>
      </c>
      <c r="E56" s="64">
        <v>3.83</v>
      </c>
      <c r="F56" s="64">
        <v>21.3</v>
      </c>
      <c r="G56" s="64">
        <v>0.06</v>
      </c>
      <c r="H56" s="64">
        <v>0.04</v>
      </c>
      <c r="I56" s="64">
        <v>25</v>
      </c>
      <c r="J56" s="64">
        <v>14</v>
      </c>
      <c r="K56" s="90"/>
    </row>
    <row r="57" spans="1:11" s="60" customFormat="1">
      <c r="A57" s="89" t="s">
        <v>85</v>
      </c>
      <c r="B57" s="91">
        <v>250</v>
      </c>
      <c r="C57" s="64">
        <v>2.0099999999999998</v>
      </c>
      <c r="D57" s="64">
        <v>5.08</v>
      </c>
      <c r="E57" s="64">
        <v>11.98</v>
      </c>
      <c r="F57" s="64">
        <v>107.25</v>
      </c>
      <c r="G57" s="64">
        <v>0.09</v>
      </c>
      <c r="H57" s="64">
        <v>0.06</v>
      </c>
      <c r="I57" s="64">
        <v>8.3800000000000008</v>
      </c>
      <c r="J57" s="64">
        <v>29.15</v>
      </c>
      <c r="K57" s="90" t="s">
        <v>86</v>
      </c>
    </row>
    <row r="58" spans="1:11" s="96" customFormat="1">
      <c r="A58" s="89" t="s">
        <v>87</v>
      </c>
      <c r="B58" s="91">
        <v>100</v>
      </c>
      <c r="C58" s="64">
        <v>11.78</v>
      </c>
      <c r="D58" s="64">
        <v>10.119999999999999</v>
      </c>
      <c r="E58" s="64">
        <v>2.93</v>
      </c>
      <c r="F58" s="64">
        <v>150</v>
      </c>
      <c r="G58" s="64">
        <v>0.05</v>
      </c>
      <c r="H58" s="64">
        <v>0.08</v>
      </c>
      <c r="I58" s="64">
        <v>1.4</v>
      </c>
      <c r="J58" s="64">
        <v>38.9</v>
      </c>
      <c r="K58" s="90" t="s">
        <v>88</v>
      </c>
    </row>
    <row r="59" spans="1:11" s="60" customFormat="1">
      <c r="A59" s="71" t="s">
        <v>50</v>
      </c>
      <c r="B59" s="69">
        <v>180</v>
      </c>
      <c r="C59" s="72">
        <v>10.32</v>
      </c>
      <c r="D59" s="72">
        <v>7.3</v>
      </c>
      <c r="E59" s="72">
        <v>46.36</v>
      </c>
      <c r="F59" s="72">
        <v>292.5</v>
      </c>
      <c r="G59" s="73">
        <v>0.25</v>
      </c>
      <c r="H59" s="73">
        <v>0.13</v>
      </c>
      <c r="I59" s="73">
        <v>0</v>
      </c>
      <c r="J59" s="73">
        <v>17.78</v>
      </c>
      <c r="K59" s="70" t="s">
        <v>89</v>
      </c>
    </row>
    <row r="60" spans="1:11" s="60" customFormat="1" ht="30">
      <c r="A60" s="74" t="s">
        <v>90</v>
      </c>
      <c r="B60" s="75">
        <v>200</v>
      </c>
      <c r="C60" s="76">
        <v>0.6</v>
      </c>
      <c r="D60" s="76">
        <v>0.09</v>
      </c>
      <c r="E60" s="76">
        <v>32</v>
      </c>
      <c r="F60" s="76">
        <v>132.80000000000001</v>
      </c>
      <c r="G60" s="76">
        <v>0.01</v>
      </c>
      <c r="H60" s="76">
        <v>0.2</v>
      </c>
      <c r="I60" s="76">
        <v>0.7</v>
      </c>
      <c r="J60" s="76">
        <v>32.4</v>
      </c>
      <c r="K60" s="77" t="s">
        <v>91</v>
      </c>
    </row>
    <row r="61" spans="1:11" s="60" customFormat="1">
      <c r="A61" s="74" t="s">
        <v>56</v>
      </c>
      <c r="B61" s="75">
        <v>20</v>
      </c>
      <c r="C61" s="76">
        <v>1.1200000000000001</v>
      </c>
      <c r="D61" s="76">
        <v>0.22</v>
      </c>
      <c r="E61" s="76">
        <v>9.8800000000000008</v>
      </c>
      <c r="F61" s="76">
        <v>45.98</v>
      </c>
      <c r="G61" s="76">
        <v>0.02</v>
      </c>
      <c r="H61" s="76">
        <v>0</v>
      </c>
      <c r="I61" s="76">
        <v>0</v>
      </c>
      <c r="J61" s="76">
        <v>4.5999999999999996</v>
      </c>
      <c r="K61" s="77"/>
    </row>
    <row r="62" spans="1:11" s="60" customFormat="1">
      <c r="A62" s="95" t="s">
        <v>54</v>
      </c>
      <c r="B62" s="91">
        <v>40</v>
      </c>
      <c r="C62" s="79">
        <v>3</v>
      </c>
      <c r="D62" s="79">
        <v>1.1599999999999999</v>
      </c>
      <c r="E62" s="79">
        <v>20.56</v>
      </c>
      <c r="F62" s="79">
        <v>104.8</v>
      </c>
      <c r="G62" s="80">
        <v>0.04</v>
      </c>
      <c r="H62" s="80">
        <v>0.01</v>
      </c>
      <c r="I62" s="80">
        <v>0</v>
      </c>
      <c r="J62" s="80">
        <v>7.6</v>
      </c>
      <c r="K62" s="90" t="s">
        <v>55</v>
      </c>
    </row>
    <row r="63" spans="1:11" s="60" customFormat="1">
      <c r="A63" s="81" t="s">
        <v>57</v>
      </c>
      <c r="B63" s="82">
        <f t="shared" ref="B63:J63" si="4">SUM(B56:B62)</f>
        <v>890</v>
      </c>
      <c r="C63" s="83">
        <f t="shared" si="4"/>
        <v>29.990000000000002</v>
      </c>
      <c r="D63" s="83">
        <f t="shared" si="4"/>
        <v>24.13</v>
      </c>
      <c r="E63" s="83">
        <f t="shared" si="4"/>
        <v>127.53999999999999</v>
      </c>
      <c r="F63" s="83">
        <f t="shared" si="4"/>
        <v>854.62999999999988</v>
      </c>
      <c r="G63" s="84">
        <f t="shared" si="4"/>
        <v>0.52</v>
      </c>
      <c r="H63" s="84">
        <f t="shared" si="4"/>
        <v>0.52</v>
      </c>
      <c r="I63" s="84">
        <f t="shared" si="4"/>
        <v>35.480000000000004</v>
      </c>
      <c r="J63" s="84">
        <f t="shared" si="4"/>
        <v>144.42999999999998</v>
      </c>
      <c r="K63" s="85"/>
    </row>
    <row r="64" spans="1:11" s="60" customFormat="1" ht="15" customHeight="1">
      <c r="A64" s="3" t="s">
        <v>92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s="60" customFormat="1" ht="15" customHeight="1">
      <c r="A65" s="1" t="s">
        <v>45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s="60" customFormat="1" ht="20.100000000000001" customHeight="1">
      <c r="A66" s="89" t="s">
        <v>46</v>
      </c>
      <c r="B66" s="63">
        <v>100</v>
      </c>
      <c r="C66" s="64">
        <v>1.1599999999999999</v>
      </c>
      <c r="D66" s="64">
        <v>0.16</v>
      </c>
      <c r="E66" s="64">
        <v>3.83</v>
      </c>
      <c r="F66" s="64">
        <v>21.3</v>
      </c>
      <c r="G66" s="64">
        <v>0.06</v>
      </c>
      <c r="H66" s="64">
        <v>0.04</v>
      </c>
      <c r="I66" s="64">
        <v>25</v>
      </c>
      <c r="J66" s="64">
        <v>14</v>
      </c>
      <c r="K66" s="90"/>
    </row>
    <row r="67" spans="1:11" s="60" customFormat="1" ht="18.600000000000001" customHeight="1">
      <c r="A67" s="89" t="s">
        <v>93</v>
      </c>
      <c r="B67" s="91">
        <v>250</v>
      </c>
      <c r="C67" s="64">
        <v>0.71</v>
      </c>
      <c r="D67" s="64">
        <v>4.79</v>
      </c>
      <c r="E67" s="64">
        <v>1.89</v>
      </c>
      <c r="F67" s="64">
        <v>52.5</v>
      </c>
      <c r="G67" s="64">
        <v>0</v>
      </c>
      <c r="H67" s="64">
        <v>0</v>
      </c>
      <c r="I67" s="64">
        <v>1.48</v>
      </c>
      <c r="J67" s="64">
        <v>21.63</v>
      </c>
      <c r="K67" s="90" t="s">
        <v>94</v>
      </c>
    </row>
    <row r="68" spans="1:11" s="60" customFormat="1">
      <c r="A68" s="95" t="s">
        <v>95</v>
      </c>
      <c r="B68" s="91">
        <v>100</v>
      </c>
      <c r="C68" s="64">
        <v>10.57</v>
      </c>
      <c r="D68" s="64">
        <v>28.16</v>
      </c>
      <c r="E68" s="64">
        <v>2.5499999999999998</v>
      </c>
      <c r="F68" s="64">
        <v>305</v>
      </c>
      <c r="G68" s="64">
        <v>0.27</v>
      </c>
      <c r="H68" s="64">
        <v>0.08</v>
      </c>
      <c r="I68" s="64">
        <v>0.17</v>
      </c>
      <c r="J68" s="64">
        <v>19.079999999999998</v>
      </c>
      <c r="K68" s="90" t="s">
        <v>96</v>
      </c>
    </row>
    <row r="69" spans="1:11" s="60" customFormat="1">
      <c r="A69" s="68" t="s">
        <v>97</v>
      </c>
      <c r="B69" s="92">
        <v>180</v>
      </c>
      <c r="C69" s="73">
        <v>3.6</v>
      </c>
      <c r="D69" s="73">
        <v>5.7</v>
      </c>
      <c r="E69" s="73">
        <v>24.5</v>
      </c>
      <c r="F69" s="73">
        <v>164.7</v>
      </c>
      <c r="G69" s="73">
        <v>0.14000000000000001</v>
      </c>
      <c r="H69" s="73">
        <v>0.03</v>
      </c>
      <c r="I69" s="73">
        <v>18.16</v>
      </c>
      <c r="J69" s="73">
        <v>44.3</v>
      </c>
      <c r="K69" s="93" t="s">
        <v>64</v>
      </c>
    </row>
    <row r="70" spans="1:11" s="60" customFormat="1" ht="30">
      <c r="A70" s="74" t="s">
        <v>98</v>
      </c>
      <c r="B70" s="75">
        <v>200</v>
      </c>
      <c r="C70" s="76">
        <v>0.16</v>
      </c>
      <c r="D70" s="76">
        <v>0.16</v>
      </c>
      <c r="E70" s="76">
        <v>27.88</v>
      </c>
      <c r="F70" s="76">
        <v>114.6</v>
      </c>
      <c r="G70" s="76">
        <v>0.01</v>
      </c>
      <c r="H70" s="76">
        <v>0.01</v>
      </c>
      <c r="I70" s="76">
        <v>0.9</v>
      </c>
      <c r="J70" s="76">
        <v>14.18</v>
      </c>
      <c r="K70" s="77" t="s">
        <v>99</v>
      </c>
    </row>
    <row r="71" spans="1:11" s="60" customFormat="1">
      <c r="A71" s="74" t="s">
        <v>56</v>
      </c>
      <c r="B71" s="75">
        <v>20</v>
      </c>
      <c r="C71" s="76">
        <v>1.1200000000000001</v>
      </c>
      <c r="D71" s="76">
        <v>0.22</v>
      </c>
      <c r="E71" s="76">
        <v>9.8800000000000008</v>
      </c>
      <c r="F71" s="76">
        <v>45.98</v>
      </c>
      <c r="G71" s="76">
        <v>0.02</v>
      </c>
      <c r="H71" s="76">
        <v>0</v>
      </c>
      <c r="I71" s="76">
        <v>0</v>
      </c>
      <c r="J71" s="76">
        <v>4.5999999999999996</v>
      </c>
      <c r="K71" s="77"/>
    </row>
    <row r="72" spans="1:11" s="60" customFormat="1" ht="14.25" customHeight="1">
      <c r="A72" s="95" t="s">
        <v>54</v>
      </c>
      <c r="B72" s="91">
        <v>40</v>
      </c>
      <c r="C72" s="79">
        <v>3</v>
      </c>
      <c r="D72" s="79">
        <v>1.1599999999999999</v>
      </c>
      <c r="E72" s="79">
        <v>20.56</v>
      </c>
      <c r="F72" s="79">
        <v>104.8</v>
      </c>
      <c r="G72" s="80">
        <v>0.04</v>
      </c>
      <c r="H72" s="80">
        <v>0.01</v>
      </c>
      <c r="I72" s="80">
        <v>0</v>
      </c>
      <c r="J72" s="80">
        <v>7.6</v>
      </c>
      <c r="K72" s="90" t="s">
        <v>55</v>
      </c>
    </row>
    <row r="73" spans="1:11" s="60" customFormat="1">
      <c r="A73" s="81" t="s">
        <v>57</v>
      </c>
      <c r="B73" s="82">
        <f t="shared" ref="B73:J73" si="5">SUM(B66:B72)</f>
        <v>890</v>
      </c>
      <c r="C73" s="83">
        <f t="shared" si="5"/>
        <v>20.32</v>
      </c>
      <c r="D73" s="83">
        <f t="shared" si="5"/>
        <v>40.349999999999994</v>
      </c>
      <c r="E73" s="83">
        <f t="shared" si="5"/>
        <v>91.089999999999989</v>
      </c>
      <c r="F73" s="83">
        <f t="shared" si="5"/>
        <v>808.88</v>
      </c>
      <c r="G73" s="83">
        <f t="shared" si="5"/>
        <v>0.54</v>
      </c>
      <c r="H73" s="83">
        <f t="shared" si="5"/>
        <v>0.17</v>
      </c>
      <c r="I73" s="83">
        <f t="shared" si="5"/>
        <v>45.71</v>
      </c>
      <c r="J73" s="83">
        <f t="shared" si="5"/>
        <v>125.38999999999999</v>
      </c>
      <c r="K73" s="85"/>
    </row>
    <row r="74" spans="1:11" s="60" customFormat="1">
      <c r="A74" s="97" t="s">
        <v>100</v>
      </c>
      <c r="B74" s="98">
        <f>SUM(B22,B33,B43,B53,B63,B73)/6</f>
        <v>906.66666666666663</v>
      </c>
      <c r="C74" s="84">
        <f>SUM(C22,C33,C43,C53,C63,C73)/6</f>
        <v>28.215</v>
      </c>
      <c r="D74" s="84">
        <f>SUM(D22,D33,D53,D53,D63,D73)/6</f>
        <v>25.344999999999995</v>
      </c>
      <c r="E74" s="84">
        <f t="shared" ref="E74:J74" si="6">SUM(E22,E33,E43,E53,E63,E73)/6</f>
        <v>117.76833333333333</v>
      </c>
      <c r="F74" s="84">
        <f t="shared" si="6"/>
        <v>850.66833333333341</v>
      </c>
      <c r="G74" s="84">
        <f t="shared" si="6"/>
        <v>0.49</v>
      </c>
      <c r="H74" s="84">
        <f t="shared" si="6"/>
        <v>0.32666666666666672</v>
      </c>
      <c r="I74" s="84">
        <f t="shared" si="6"/>
        <v>47.283333333333331</v>
      </c>
      <c r="J74" s="84">
        <f t="shared" si="6"/>
        <v>146.00499999999997</v>
      </c>
      <c r="K74" s="85"/>
    </row>
    <row r="75" spans="1:11" s="60" customFormat="1" ht="15" customHeight="1">
      <c r="A75" s="121" t="s">
        <v>101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</row>
    <row r="76" spans="1:11" s="60" customFormat="1" ht="19.350000000000001" customHeight="1">
      <c r="A76" s="1" t="s">
        <v>45</v>
      </c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s="60" customFormat="1" ht="23.1" customHeight="1">
      <c r="A77" s="99" t="s">
        <v>46</v>
      </c>
      <c r="B77" s="63">
        <v>100</v>
      </c>
      <c r="C77" s="64">
        <v>1.1599999999999999</v>
      </c>
      <c r="D77" s="64">
        <v>0.16</v>
      </c>
      <c r="E77" s="64">
        <v>3.83</v>
      </c>
      <c r="F77" s="64">
        <v>21.3</v>
      </c>
      <c r="G77" s="64">
        <v>0.06</v>
      </c>
      <c r="H77" s="64">
        <v>0.04</v>
      </c>
      <c r="I77" s="64">
        <v>25</v>
      </c>
      <c r="J77" s="64">
        <v>14</v>
      </c>
      <c r="K77" s="90"/>
    </row>
    <row r="78" spans="1:11" s="60" customFormat="1" ht="18.600000000000001" customHeight="1">
      <c r="A78" s="99" t="s">
        <v>47</v>
      </c>
      <c r="B78" s="63">
        <v>250</v>
      </c>
      <c r="C78" s="64">
        <v>1.8</v>
      </c>
      <c r="D78" s="64">
        <v>4.93</v>
      </c>
      <c r="E78" s="64">
        <v>10.94</v>
      </c>
      <c r="F78" s="64">
        <v>103.75</v>
      </c>
      <c r="G78" s="64">
        <v>0.05</v>
      </c>
      <c r="H78" s="64">
        <v>0.05</v>
      </c>
      <c r="I78" s="64">
        <v>10.67</v>
      </c>
      <c r="J78" s="64">
        <v>49.73</v>
      </c>
      <c r="K78" s="67">
        <v>82</v>
      </c>
    </row>
    <row r="79" spans="1:11" s="96" customFormat="1" ht="17.100000000000001" customHeight="1">
      <c r="A79" s="89" t="s">
        <v>102</v>
      </c>
      <c r="B79" s="91">
        <v>100</v>
      </c>
      <c r="C79" s="66">
        <v>11.21</v>
      </c>
      <c r="D79" s="66">
        <v>12.18</v>
      </c>
      <c r="E79" s="66">
        <v>7.07</v>
      </c>
      <c r="F79" s="66">
        <v>247.22</v>
      </c>
      <c r="G79" s="64">
        <v>0.03</v>
      </c>
      <c r="H79" s="64">
        <v>0.1</v>
      </c>
      <c r="I79" s="64">
        <v>0.9</v>
      </c>
      <c r="J79" s="64">
        <v>44</v>
      </c>
      <c r="K79" s="90" t="s">
        <v>103</v>
      </c>
    </row>
    <row r="80" spans="1:11" s="96" customFormat="1">
      <c r="A80" s="95" t="s">
        <v>104</v>
      </c>
      <c r="B80" s="91">
        <v>180</v>
      </c>
      <c r="C80" s="66">
        <v>6.6</v>
      </c>
      <c r="D80" s="66">
        <v>5.4</v>
      </c>
      <c r="E80" s="66">
        <v>31.7</v>
      </c>
      <c r="F80" s="66">
        <v>265.2</v>
      </c>
      <c r="G80" s="64">
        <v>7.0000000000000007E-2</v>
      </c>
      <c r="H80" s="64">
        <v>0.06</v>
      </c>
      <c r="I80" s="64">
        <v>0</v>
      </c>
      <c r="J80" s="64">
        <v>5.8</v>
      </c>
      <c r="K80" s="100" t="s">
        <v>75</v>
      </c>
    </row>
    <row r="81" spans="1:11" s="96" customFormat="1" ht="30">
      <c r="A81" s="71" t="s">
        <v>105</v>
      </c>
      <c r="B81" s="69">
        <v>200</v>
      </c>
      <c r="C81" s="72">
        <v>0.16</v>
      </c>
      <c r="D81" s="72">
        <v>0.16</v>
      </c>
      <c r="E81" s="72">
        <v>27.88</v>
      </c>
      <c r="F81" s="72">
        <v>114.6</v>
      </c>
      <c r="G81" s="73">
        <v>0.01</v>
      </c>
      <c r="H81" s="73">
        <v>0.01</v>
      </c>
      <c r="I81" s="73">
        <v>0.9</v>
      </c>
      <c r="J81" s="73">
        <v>14.18</v>
      </c>
      <c r="K81" s="100" t="s">
        <v>106</v>
      </c>
    </row>
    <row r="82" spans="1:11" s="96" customFormat="1">
      <c r="A82" s="71" t="s">
        <v>56</v>
      </c>
      <c r="B82" s="69">
        <v>20</v>
      </c>
      <c r="C82" s="72">
        <v>1.1200000000000001</v>
      </c>
      <c r="D82" s="72">
        <v>0.22</v>
      </c>
      <c r="E82" s="72">
        <v>9.8800000000000008</v>
      </c>
      <c r="F82" s="72">
        <v>45.98</v>
      </c>
      <c r="G82" s="73">
        <v>0.02</v>
      </c>
      <c r="H82" s="73">
        <v>0</v>
      </c>
      <c r="I82" s="73">
        <v>0</v>
      </c>
      <c r="J82" s="73">
        <v>4.5999999999999996</v>
      </c>
      <c r="K82" s="100"/>
    </row>
    <row r="83" spans="1:11" s="96" customFormat="1">
      <c r="A83" s="95" t="s">
        <v>54</v>
      </c>
      <c r="B83" s="91">
        <v>40</v>
      </c>
      <c r="C83" s="79">
        <v>3</v>
      </c>
      <c r="D83" s="79">
        <v>1.1599999999999999</v>
      </c>
      <c r="E83" s="79">
        <v>20.56</v>
      </c>
      <c r="F83" s="79">
        <v>104.8</v>
      </c>
      <c r="G83" s="80">
        <v>0.04</v>
      </c>
      <c r="H83" s="80">
        <v>0.01</v>
      </c>
      <c r="I83" s="80">
        <v>0</v>
      </c>
      <c r="J83" s="80">
        <v>7.6</v>
      </c>
      <c r="K83" s="90" t="s">
        <v>55</v>
      </c>
    </row>
    <row r="84" spans="1:11" s="60" customFormat="1" ht="27.6" customHeight="1">
      <c r="A84" s="81" t="s">
        <v>57</v>
      </c>
      <c r="B84" s="82">
        <f t="shared" ref="B84:J84" si="7">SUM(B77:B83)</f>
        <v>890</v>
      </c>
      <c r="C84" s="83">
        <f t="shared" si="7"/>
        <v>25.050000000000004</v>
      </c>
      <c r="D84" s="83">
        <f t="shared" si="7"/>
        <v>24.21</v>
      </c>
      <c r="E84" s="83">
        <f t="shared" si="7"/>
        <v>111.86</v>
      </c>
      <c r="F84" s="83">
        <f t="shared" si="7"/>
        <v>902.85</v>
      </c>
      <c r="G84" s="84">
        <f t="shared" si="7"/>
        <v>0.28000000000000003</v>
      </c>
      <c r="H84" s="84">
        <f t="shared" si="7"/>
        <v>0.27</v>
      </c>
      <c r="I84" s="84">
        <f t="shared" si="7"/>
        <v>37.47</v>
      </c>
      <c r="J84" s="84">
        <f t="shared" si="7"/>
        <v>139.90999999999997</v>
      </c>
      <c r="K84" s="85"/>
    </row>
    <row r="85" spans="1:11" s="60" customFormat="1" ht="32.1" customHeight="1">
      <c r="A85" s="3" t="s">
        <v>107</v>
      </c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s="60" customFormat="1" ht="13.35" customHeight="1">
      <c r="A86" s="2" t="s">
        <v>45</v>
      </c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s="60" customFormat="1">
      <c r="A87" s="89" t="s">
        <v>46</v>
      </c>
      <c r="B87" s="63">
        <v>100</v>
      </c>
      <c r="C87" s="64">
        <v>1.1599999999999999</v>
      </c>
      <c r="D87" s="64">
        <v>0.16</v>
      </c>
      <c r="E87" s="64">
        <v>3.83</v>
      </c>
      <c r="F87" s="64">
        <v>21.3</v>
      </c>
      <c r="G87" s="64">
        <v>0.06</v>
      </c>
      <c r="H87" s="64">
        <v>0.04</v>
      </c>
      <c r="I87" s="64">
        <v>25</v>
      </c>
      <c r="J87" s="64">
        <v>14</v>
      </c>
      <c r="K87" s="90"/>
    </row>
    <row r="88" spans="1:11" s="60" customFormat="1">
      <c r="A88" s="89" t="s">
        <v>108</v>
      </c>
      <c r="B88" s="91">
        <v>250</v>
      </c>
      <c r="C88" s="66">
        <v>5.48</v>
      </c>
      <c r="D88" s="66">
        <v>5.27</v>
      </c>
      <c r="E88" s="66">
        <v>16.53</v>
      </c>
      <c r="F88" s="66">
        <v>148.25</v>
      </c>
      <c r="G88" s="64">
        <v>0.22</v>
      </c>
      <c r="H88" s="64">
        <v>0.04</v>
      </c>
      <c r="I88" s="64">
        <v>5.82</v>
      </c>
      <c r="J88" s="64">
        <v>42.67</v>
      </c>
      <c r="K88" s="90" t="s">
        <v>71</v>
      </c>
    </row>
    <row r="89" spans="1:11" s="96" customFormat="1" ht="21" customHeight="1">
      <c r="A89" s="95" t="s">
        <v>109</v>
      </c>
      <c r="B89" s="91">
        <v>200</v>
      </c>
      <c r="C89" s="64">
        <v>18.010000000000002</v>
      </c>
      <c r="D89" s="64">
        <v>8.9499999999999993</v>
      </c>
      <c r="E89" s="64">
        <v>36.450000000000003</v>
      </c>
      <c r="F89" s="64">
        <v>298.66000000000003</v>
      </c>
      <c r="G89" s="64">
        <v>0.14000000000000001</v>
      </c>
      <c r="H89" s="64">
        <v>0.14000000000000001</v>
      </c>
      <c r="I89" s="64">
        <v>6.5</v>
      </c>
      <c r="J89" s="64">
        <v>36.090000000000003</v>
      </c>
      <c r="K89" s="90" t="s">
        <v>110</v>
      </c>
    </row>
    <row r="90" spans="1:11" s="60" customFormat="1">
      <c r="A90" s="74" t="s">
        <v>111</v>
      </c>
      <c r="B90" s="75">
        <v>200</v>
      </c>
      <c r="C90" s="76">
        <v>0.6</v>
      </c>
      <c r="D90" s="76">
        <v>0.09</v>
      </c>
      <c r="E90" s="76">
        <v>32</v>
      </c>
      <c r="F90" s="76">
        <v>132.80000000000001</v>
      </c>
      <c r="G90" s="76">
        <v>0.01</v>
      </c>
      <c r="H90" s="76">
        <v>0.2</v>
      </c>
      <c r="I90" s="76">
        <v>0.7</v>
      </c>
      <c r="J90" s="76">
        <v>32.4</v>
      </c>
      <c r="K90" s="77" t="s">
        <v>112</v>
      </c>
    </row>
    <row r="91" spans="1:11" s="60" customFormat="1">
      <c r="A91" s="74" t="s">
        <v>56</v>
      </c>
      <c r="B91" s="75">
        <v>20</v>
      </c>
      <c r="C91" s="76">
        <v>1.1200000000000001</v>
      </c>
      <c r="D91" s="76">
        <v>0.22</v>
      </c>
      <c r="E91" s="76">
        <v>9.8800000000000008</v>
      </c>
      <c r="F91" s="76">
        <v>45.98</v>
      </c>
      <c r="G91" s="76">
        <v>0.02</v>
      </c>
      <c r="H91" s="76">
        <v>0</v>
      </c>
      <c r="I91" s="76">
        <v>0</v>
      </c>
      <c r="J91" s="76">
        <v>4.5999999999999996</v>
      </c>
      <c r="K91" s="77"/>
    </row>
    <row r="92" spans="1:11" s="60" customFormat="1">
      <c r="A92" s="95" t="s">
        <v>54</v>
      </c>
      <c r="B92" s="91">
        <v>40</v>
      </c>
      <c r="C92" s="79">
        <v>3</v>
      </c>
      <c r="D92" s="79">
        <v>1.1599999999999999</v>
      </c>
      <c r="E92" s="79">
        <v>20.56</v>
      </c>
      <c r="F92" s="79">
        <v>104.8</v>
      </c>
      <c r="G92" s="80">
        <v>0.04</v>
      </c>
      <c r="H92" s="80">
        <v>0.01</v>
      </c>
      <c r="I92" s="80">
        <v>0</v>
      </c>
      <c r="J92" s="80">
        <v>7.6</v>
      </c>
      <c r="K92" s="90" t="s">
        <v>55</v>
      </c>
    </row>
    <row r="93" spans="1:11" s="60" customFormat="1">
      <c r="A93" s="95" t="s">
        <v>68</v>
      </c>
      <c r="B93" s="91">
        <v>100</v>
      </c>
      <c r="C93" s="79">
        <v>0.4</v>
      </c>
      <c r="D93" s="79">
        <v>0.4</v>
      </c>
      <c r="E93" s="79">
        <v>9.8000000000000007</v>
      </c>
      <c r="F93" s="79">
        <v>47</v>
      </c>
      <c r="G93" s="80">
        <v>0.03</v>
      </c>
      <c r="H93" s="80">
        <v>0.02</v>
      </c>
      <c r="I93" s="80">
        <v>10</v>
      </c>
      <c r="J93" s="80">
        <v>16</v>
      </c>
      <c r="K93" s="90" t="s">
        <v>113</v>
      </c>
    </row>
    <row r="94" spans="1:11" s="60" customFormat="1">
      <c r="A94" s="81" t="s">
        <v>57</v>
      </c>
      <c r="B94" s="82">
        <f t="shared" ref="B94:J94" si="8">SUM(B87:B93)</f>
        <v>910</v>
      </c>
      <c r="C94" s="83">
        <f t="shared" si="8"/>
        <v>29.770000000000003</v>
      </c>
      <c r="D94" s="83">
        <f t="shared" si="8"/>
        <v>16.25</v>
      </c>
      <c r="E94" s="83">
        <f t="shared" si="8"/>
        <v>129.05000000000001</v>
      </c>
      <c r="F94" s="83">
        <f t="shared" si="8"/>
        <v>798.79</v>
      </c>
      <c r="G94" s="84">
        <f t="shared" si="8"/>
        <v>0.52</v>
      </c>
      <c r="H94" s="84">
        <f t="shared" si="8"/>
        <v>0.45000000000000007</v>
      </c>
      <c r="I94" s="84">
        <f t="shared" si="8"/>
        <v>48.02</v>
      </c>
      <c r="J94" s="84">
        <f t="shared" si="8"/>
        <v>153.35999999999999</v>
      </c>
      <c r="K94" s="85"/>
    </row>
    <row r="95" spans="1:11" s="60" customFormat="1" ht="15" customHeight="1">
      <c r="A95" s="3" t="s">
        <v>114</v>
      </c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s="60" customFormat="1" ht="15" customHeight="1">
      <c r="A96" s="1" t="s">
        <v>45</v>
      </c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s="96" customFormat="1">
      <c r="A97" s="62" t="s">
        <v>46</v>
      </c>
      <c r="B97" s="63">
        <v>100</v>
      </c>
      <c r="C97" s="64">
        <v>1.1599999999999999</v>
      </c>
      <c r="D97" s="64">
        <v>0.16</v>
      </c>
      <c r="E97" s="64">
        <v>3.83</v>
      </c>
      <c r="F97" s="64">
        <v>21.3</v>
      </c>
      <c r="G97" s="64">
        <v>0.06</v>
      </c>
      <c r="H97" s="64">
        <v>0.04</v>
      </c>
      <c r="I97" s="64">
        <v>25</v>
      </c>
      <c r="J97" s="64">
        <v>14</v>
      </c>
      <c r="K97" s="86"/>
    </row>
    <row r="98" spans="1:11" s="96" customFormat="1">
      <c r="A98" s="62" t="s">
        <v>115</v>
      </c>
      <c r="B98" s="91">
        <v>250</v>
      </c>
      <c r="C98" s="64">
        <v>1.59</v>
      </c>
      <c r="D98" s="64">
        <v>4.99</v>
      </c>
      <c r="E98" s="64">
        <v>9.15</v>
      </c>
      <c r="F98" s="64">
        <v>95.25</v>
      </c>
      <c r="G98" s="64">
        <v>7.0000000000000007E-2</v>
      </c>
      <c r="H98" s="64">
        <v>0.06</v>
      </c>
      <c r="I98" s="64">
        <v>10.7</v>
      </c>
      <c r="J98" s="64">
        <v>34.85</v>
      </c>
      <c r="K98" s="86">
        <v>99</v>
      </c>
    </row>
    <row r="99" spans="1:11" s="96" customFormat="1">
      <c r="A99" s="95" t="s">
        <v>95</v>
      </c>
      <c r="B99" s="91">
        <v>100</v>
      </c>
      <c r="C99" s="64">
        <v>10.57</v>
      </c>
      <c r="D99" s="64">
        <v>28.16</v>
      </c>
      <c r="E99" s="64">
        <v>2.5499999999999998</v>
      </c>
      <c r="F99" s="64">
        <v>305</v>
      </c>
      <c r="G99" s="64">
        <v>0.27</v>
      </c>
      <c r="H99" s="64">
        <v>0.08</v>
      </c>
      <c r="I99" s="64">
        <v>0.17</v>
      </c>
      <c r="J99" s="64">
        <v>19.079999999999998</v>
      </c>
      <c r="K99" s="90" t="s">
        <v>96</v>
      </c>
    </row>
    <row r="100" spans="1:11" s="60" customFormat="1" ht="22.35" customHeight="1">
      <c r="A100" s="95" t="s">
        <v>116</v>
      </c>
      <c r="B100" s="91">
        <v>180</v>
      </c>
      <c r="C100" s="66">
        <v>5.76</v>
      </c>
      <c r="D100" s="66">
        <v>5.28</v>
      </c>
      <c r="E100" s="66">
        <v>36.96</v>
      </c>
      <c r="F100" s="66">
        <v>219</v>
      </c>
      <c r="G100" s="64">
        <v>0.11</v>
      </c>
      <c r="H100" s="64">
        <v>0.04</v>
      </c>
      <c r="I100" s="64">
        <v>0</v>
      </c>
      <c r="J100" s="64">
        <v>47.04</v>
      </c>
      <c r="K100" s="70" t="s">
        <v>89</v>
      </c>
    </row>
    <row r="101" spans="1:11" s="96" customFormat="1">
      <c r="A101" s="71" t="s">
        <v>117</v>
      </c>
      <c r="B101" s="92">
        <v>200</v>
      </c>
      <c r="C101" s="72">
        <v>0.67</v>
      </c>
      <c r="D101" s="72">
        <v>0.27</v>
      </c>
      <c r="E101" s="72">
        <v>18.3</v>
      </c>
      <c r="F101" s="72">
        <v>78</v>
      </c>
      <c r="G101" s="73">
        <v>0.01</v>
      </c>
      <c r="H101" s="73">
        <v>0.01</v>
      </c>
      <c r="I101" s="73">
        <v>80</v>
      </c>
      <c r="J101" s="73">
        <v>11.9</v>
      </c>
      <c r="K101" s="100" t="s">
        <v>118</v>
      </c>
    </row>
    <row r="102" spans="1:11" s="96" customFormat="1">
      <c r="A102" s="71" t="s">
        <v>56</v>
      </c>
      <c r="B102" s="92">
        <v>20</v>
      </c>
      <c r="C102" s="72">
        <v>1.1200000000000001</v>
      </c>
      <c r="D102" s="72">
        <v>0.22</v>
      </c>
      <c r="E102" s="72">
        <v>9.8800000000000008</v>
      </c>
      <c r="F102" s="72">
        <v>45.98</v>
      </c>
      <c r="G102" s="73">
        <v>0.02</v>
      </c>
      <c r="H102" s="73">
        <v>0</v>
      </c>
      <c r="I102" s="73">
        <v>0</v>
      </c>
      <c r="J102" s="73">
        <v>4.5999999999999996</v>
      </c>
      <c r="K102" s="100"/>
    </row>
    <row r="103" spans="1:11" s="96" customFormat="1">
      <c r="A103" s="95" t="s">
        <v>54</v>
      </c>
      <c r="B103" s="91">
        <v>40</v>
      </c>
      <c r="C103" s="79">
        <v>3</v>
      </c>
      <c r="D103" s="79">
        <v>1.1599999999999999</v>
      </c>
      <c r="E103" s="79">
        <v>20.56</v>
      </c>
      <c r="F103" s="79">
        <v>104.8</v>
      </c>
      <c r="G103" s="80">
        <v>0.04</v>
      </c>
      <c r="H103" s="80">
        <v>0.01</v>
      </c>
      <c r="I103" s="80">
        <v>0</v>
      </c>
      <c r="J103" s="80">
        <v>7.6</v>
      </c>
      <c r="K103" s="90" t="s">
        <v>55</v>
      </c>
    </row>
    <row r="104" spans="1:11" s="60" customFormat="1">
      <c r="A104" s="81" t="s">
        <v>57</v>
      </c>
      <c r="B104" s="82">
        <f t="shared" ref="B104:J104" si="9">SUM(B97:B103)</f>
        <v>890</v>
      </c>
      <c r="C104" s="83">
        <f t="shared" si="9"/>
        <v>23.87</v>
      </c>
      <c r="D104" s="83">
        <f t="shared" si="9"/>
        <v>40.24</v>
      </c>
      <c r="E104" s="83">
        <f t="shared" si="9"/>
        <v>101.23</v>
      </c>
      <c r="F104" s="83">
        <f t="shared" si="9"/>
        <v>869.32999999999993</v>
      </c>
      <c r="G104" s="84">
        <f t="shared" si="9"/>
        <v>0.58000000000000007</v>
      </c>
      <c r="H104" s="84">
        <f t="shared" si="9"/>
        <v>0.24000000000000002</v>
      </c>
      <c r="I104" s="84">
        <f t="shared" si="9"/>
        <v>115.87</v>
      </c>
      <c r="J104" s="84">
        <f t="shared" si="9"/>
        <v>139.07</v>
      </c>
      <c r="K104" s="85"/>
    </row>
    <row r="105" spans="1:11" s="60" customFormat="1" ht="15" customHeight="1">
      <c r="A105" s="3" t="s">
        <v>119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s="60" customFormat="1" ht="15" customHeight="1">
      <c r="A106" s="1" t="s">
        <v>45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s="60" customFormat="1" ht="15.6" customHeight="1">
      <c r="A107" s="101" t="s">
        <v>46</v>
      </c>
      <c r="B107" s="91">
        <v>100</v>
      </c>
      <c r="C107" s="64">
        <v>1.1599999999999999</v>
      </c>
      <c r="D107" s="64">
        <v>0.16</v>
      </c>
      <c r="E107" s="64">
        <v>3.83</v>
      </c>
      <c r="F107" s="64">
        <v>21.3</v>
      </c>
      <c r="G107" s="64">
        <v>0.06</v>
      </c>
      <c r="H107" s="64">
        <v>0.04</v>
      </c>
      <c r="I107" s="64">
        <v>25</v>
      </c>
      <c r="J107" s="64">
        <v>14</v>
      </c>
      <c r="K107" s="90"/>
    </row>
    <row r="108" spans="1:11" s="60" customFormat="1" ht="17.850000000000001" customHeight="1">
      <c r="A108" s="102" t="s">
        <v>120</v>
      </c>
      <c r="B108" s="91">
        <v>250</v>
      </c>
      <c r="C108" s="64">
        <v>1.98</v>
      </c>
      <c r="D108" s="64">
        <v>2.71</v>
      </c>
      <c r="E108" s="64">
        <v>12.11</v>
      </c>
      <c r="F108" s="64">
        <v>85.75</v>
      </c>
      <c r="G108" s="64">
        <v>0.09</v>
      </c>
      <c r="H108" s="64">
        <v>0.05</v>
      </c>
      <c r="I108" s="64">
        <v>8.25</v>
      </c>
      <c r="J108" s="64">
        <v>26.7</v>
      </c>
      <c r="K108" s="90" t="s">
        <v>121</v>
      </c>
    </row>
    <row r="109" spans="1:11" s="96" customFormat="1">
      <c r="A109" s="89" t="s">
        <v>122</v>
      </c>
      <c r="B109" s="91">
        <v>200</v>
      </c>
      <c r="C109" s="64">
        <v>14.06</v>
      </c>
      <c r="D109" s="64">
        <v>33.71</v>
      </c>
      <c r="E109" s="64">
        <v>18.95</v>
      </c>
      <c r="F109" s="64">
        <v>437.71</v>
      </c>
      <c r="G109" s="64">
        <v>0.43</v>
      </c>
      <c r="H109" s="64">
        <v>0.01</v>
      </c>
      <c r="I109" s="64">
        <v>7.71</v>
      </c>
      <c r="J109" s="64">
        <v>32.79</v>
      </c>
      <c r="K109" s="90" t="s">
        <v>123</v>
      </c>
    </row>
    <row r="110" spans="1:11" s="96" customFormat="1" ht="30">
      <c r="A110" s="89" t="s">
        <v>124</v>
      </c>
      <c r="B110" s="91">
        <v>200</v>
      </c>
      <c r="C110" s="76">
        <v>0.16</v>
      </c>
      <c r="D110" s="76">
        <v>0.16</v>
      </c>
      <c r="E110" s="76">
        <v>27.88</v>
      </c>
      <c r="F110" s="76">
        <v>114.6</v>
      </c>
      <c r="G110" s="76">
        <v>0.01</v>
      </c>
      <c r="H110" s="76">
        <v>0.01</v>
      </c>
      <c r="I110" s="76">
        <v>0.9</v>
      </c>
      <c r="J110" s="76">
        <v>14.18</v>
      </c>
      <c r="K110" s="77" t="s">
        <v>125</v>
      </c>
    </row>
    <row r="111" spans="1:11" s="60" customFormat="1">
      <c r="A111" s="74" t="s">
        <v>56</v>
      </c>
      <c r="B111" s="75">
        <v>20</v>
      </c>
      <c r="C111" s="80">
        <v>1.1200000000000001</v>
      </c>
      <c r="D111" s="80">
        <v>0.22</v>
      </c>
      <c r="E111" s="80">
        <v>9.8800000000000008</v>
      </c>
      <c r="F111" s="80">
        <v>45.98</v>
      </c>
      <c r="G111" s="80">
        <v>0.02</v>
      </c>
      <c r="H111" s="80">
        <v>0</v>
      </c>
      <c r="I111" s="80">
        <v>0</v>
      </c>
      <c r="J111" s="80">
        <v>4.5999999999999996</v>
      </c>
      <c r="K111" s="94"/>
    </row>
    <row r="112" spans="1:11" s="60" customFormat="1">
      <c r="A112" s="95" t="s">
        <v>54</v>
      </c>
      <c r="B112" s="91">
        <v>40</v>
      </c>
      <c r="C112" s="79">
        <v>3</v>
      </c>
      <c r="D112" s="79">
        <v>1.1599999999999999</v>
      </c>
      <c r="E112" s="79">
        <v>20.56</v>
      </c>
      <c r="F112" s="79">
        <v>104.8</v>
      </c>
      <c r="G112" s="80">
        <v>0.04</v>
      </c>
      <c r="H112" s="80">
        <v>0.01</v>
      </c>
      <c r="I112" s="80">
        <v>0</v>
      </c>
      <c r="J112" s="80">
        <v>7.6</v>
      </c>
      <c r="K112" s="90" t="s">
        <v>55</v>
      </c>
    </row>
    <row r="113" spans="1:11" s="60" customFormat="1">
      <c r="A113" s="95" t="s">
        <v>68</v>
      </c>
      <c r="B113" s="91">
        <v>100</v>
      </c>
      <c r="C113" s="79">
        <v>0.4</v>
      </c>
      <c r="D113" s="79">
        <v>0.4</v>
      </c>
      <c r="E113" s="79">
        <v>9.8000000000000007</v>
      </c>
      <c r="F113" s="79">
        <v>47</v>
      </c>
      <c r="G113" s="80">
        <v>0.03</v>
      </c>
      <c r="H113" s="80">
        <v>0.02</v>
      </c>
      <c r="I113" s="80">
        <v>10</v>
      </c>
      <c r="J113" s="80">
        <v>16</v>
      </c>
      <c r="K113" s="90" t="s">
        <v>113</v>
      </c>
    </row>
    <row r="114" spans="1:11" s="60" customFormat="1" ht="11.85" customHeight="1">
      <c r="A114" s="81" t="s">
        <v>57</v>
      </c>
      <c r="B114" s="82">
        <f t="shared" ref="B114:J114" si="10">SUM(B107:B113)</f>
        <v>910</v>
      </c>
      <c r="C114" s="103">
        <f t="shared" si="10"/>
        <v>21.88</v>
      </c>
      <c r="D114" s="103">
        <f t="shared" si="10"/>
        <v>38.519999999999989</v>
      </c>
      <c r="E114" s="103">
        <f t="shared" si="10"/>
        <v>103.00999999999999</v>
      </c>
      <c r="F114" s="103">
        <f t="shared" si="10"/>
        <v>857.14</v>
      </c>
      <c r="G114" s="103">
        <f t="shared" si="10"/>
        <v>0.68</v>
      </c>
      <c r="H114" s="103">
        <f t="shared" si="10"/>
        <v>0.13999999999999999</v>
      </c>
      <c r="I114" s="103">
        <f t="shared" si="10"/>
        <v>51.86</v>
      </c>
      <c r="J114" s="103">
        <f t="shared" si="10"/>
        <v>115.87</v>
      </c>
      <c r="K114" s="82"/>
    </row>
    <row r="115" spans="1:11" s="60" customFormat="1" ht="15" customHeight="1">
      <c r="A115" s="3" t="s">
        <v>126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s="60" customFormat="1" ht="10.35" customHeight="1">
      <c r="A116" s="2" t="s">
        <v>45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s="96" customFormat="1" hidden="1">
      <c r="A117" s="101"/>
      <c r="B117" s="91"/>
      <c r="C117" s="64"/>
      <c r="D117" s="64"/>
      <c r="E117" s="64"/>
      <c r="F117" s="64"/>
      <c r="G117" s="64"/>
      <c r="H117" s="64"/>
      <c r="I117" s="64"/>
      <c r="J117" s="64"/>
      <c r="K117" s="90"/>
    </row>
    <row r="118" spans="1:11" s="96" customFormat="1" ht="18.600000000000001" customHeight="1">
      <c r="A118" s="101" t="s">
        <v>46</v>
      </c>
      <c r="B118" s="91">
        <v>100</v>
      </c>
      <c r="C118" s="64">
        <v>1.1599999999999999</v>
      </c>
      <c r="D118" s="64">
        <v>0.16</v>
      </c>
      <c r="E118" s="64">
        <v>3.83</v>
      </c>
      <c r="F118" s="64">
        <v>21.3</v>
      </c>
      <c r="G118" s="64">
        <v>0.06</v>
      </c>
      <c r="H118" s="64">
        <v>0.04</v>
      </c>
      <c r="I118" s="64">
        <v>25</v>
      </c>
      <c r="J118" s="64">
        <v>14</v>
      </c>
      <c r="K118" s="90"/>
    </row>
    <row r="119" spans="1:11" s="96" customFormat="1" ht="24.6" customHeight="1">
      <c r="A119" s="102" t="s">
        <v>127</v>
      </c>
      <c r="B119" s="91">
        <v>250</v>
      </c>
      <c r="C119" s="64">
        <v>5.48</v>
      </c>
      <c r="D119" s="64">
        <v>5.27</v>
      </c>
      <c r="E119" s="64">
        <v>16.53</v>
      </c>
      <c r="F119" s="64">
        <v>148.25</v>
      </c>
      <c r="G119" s="64">
        <v>0.22</v>
      </c>
      <c r="H119" s="64">
        <v>7.0000000000000007E-2</v>
      </c>
      <c r="I119" s="64">
        <v>5.82</v>
      </c>
      <c r="J119" s="64">
        <v>42.68</v>
      </c>
      <c r="K119" s="90" t="s">
        <v>71</v>
      </c>
    </row>
    <row r="120" spans="1:11" s="96" customFormat="1">
      <c r="A120" s="104" t="s">
        <v>128</v>
      </c>
      <c r="B120" s="91">
        <v>100</v>
      </c>
      <c r="C120" s="73">
        <v>14.7</v>
      </c>
      <c r="D120" s="73">
        <v>3.6</v>
      </c>
      <c r="E120" s="73">
        <v>6</v>
      </c>
      <c r="F120" s="73">
        <v>116.3</v>
      </c>
      <c r="G120" s="73">
        <v>0.16</v>
      </c>
      <c r="H120" s="73">
        <v>0.05</v>
      </c>
      <c r="I120" s="73">
        <v>0.59</v>
      </c>
      <c r="J120" s="73">
        <v>44</v>
      </c>
      <c r="K120" s="90" t="s">
        <v>129</v>
      </c>
    </row>
    <row r="121" spans="1:11" s="60" customFormat="1">
      <c r="A121" s="95" t="s">
        <v>63</v>
      </c>
      <c r="B121" s="91">
        <v>180</v>
      </c>
      <c r="C121" s="105">
        <v>3.6</v>
      </c>
      <c r="D121" s="105">
        <v>5.7</v>
      </c>
      <c r="E121" s="105">
        <v>24.5</v>
      </c>
      <c r="F121" s="105">
        <v>164.7</v>
      </c>
      <c r="G121" s="105">
        <v>0.16</v>
      </c>
      <c r="H121" s="105">
        <v>0.13</v>
      </c>
      <c r="I121" s="105">
        <v>21.7</v>
      </c>
      <c r="J121" s="105">
        <v>44.3</v>
      </c>
      <c r="K121" s="90" t="s">
        <v>64</v>
      </c>
    </row>
    <row r="122" spans="1:11" s="60" customFormat="1" ht="30">
      <c r="A122" s="74" t="s">
        <v>130</v>
      </c>
      <c r="B122" s="75">
        <v>200</v>
      </c>
      <c r="C122" s="76">
        <v>0.16</v>
      </c>
      <c r="D122" s="76">
        <v>0.16</v>
      </c>
      <c r="E122" s="76">
        <v>27.88</v>
      </c>
      <c r="F122" s="76">
        <v>114.6</v>
      </c>
      <c r="G122" s="76">
        <v>0.01</v>
      </c>
      <c r="H122" s="76">
        <v>0.01</v>
      </c>
      <c r="I122" s="76">
        <v>0.9</v>
      </c>
      <c r="J122" s="76">
        <v>14.18</v>
      </c>
      <c r="K122" s="77" t="s">
        <v>125</v>
      </c>
    </row>
    <row r="123" spans="1:11" s="60" customFormat="1" ht="13.35" customHeight="1">
      <c r="A123" s="74" t="s">
        <v>131</v>
      </c>
      <c r="B123" s="75">
        <v>20</v>
      </c>
      <c r="C123" s="80">
        <v>1.1200000000000001</v>
      </c>
      <c r="D123" s="80">
        <v>0.22</v>
      </c>
      <c r="E123" s="80">
        <v>9.8800000000000008</v>
      </c>
      <c r="F123" s="80">
        <v>45.98</v>
      </c>
      <c r="G123" s="80">
        <v>0.02</v>
      </c>
      <c r="H123" s="80">
        <v>0</v>
      </c>
      <c r="I123" s="80">
        <v>0</v>
      </c>
      <c r="J123" s="80">
        <v>4.5999999999999996</v>
      </c>
      <c r="K123" s="94"/>
    </row>
    <row r="124" spans="1:11" s="60" customFormat="1">
      <c r="A124" s="95" t="s">
        <v>54</v>
      </c>
      <c r="B124" s="91">
        <v>40</v>
      </c>
      <c r="C124" s="79">
        <v>3</v>
      </c>
      <c r="D124" s="79">
        <v>1.1599999999999999</v>
      </c>
      <c r="E124" s="79">
        <v>20.56</v>
      </c>
      <c r="F124" s="79">
        <v>104.8</v>
      </c>
      <c r="G124" s="80">
        <v>0.04</v>
      </c>
      <c r="H124" s="80">
        <v>0.01</v>
      </c>
      <c r="I124" s="80">
        <v>0</v>
      </c>
      <c r="J124" s="80">
        <v>7.6</v>
      </c>
      <c r="K124" s="90" t="s">
        <v>55</v>
      </c>
    </row>
    <row r="125" spans="1:11" s="60" customFormat="1">
      <c r="A125" s="81" t="s">
        <v>57</v>
      </c>
      <c r="B125" s="82">
        <f t="shared" ref="B125:J125" si="11">SUM(B118:B124)</f>
        <v>890</v>
      </c>
      <c r="C125" s="103">
        <f t="shared" si="11"/>
        <v>29.220000000000002</v>
      </c>
      <c r="D125" s="103">
        <f t="shared" si="11"/>
        <v>16.27</v>
      </c>
      <c r="E125" s="103">
        <f t="shared" si="11"/>
        <v>109.17999999999999</v>
      </c>
      <c r="F125" s="103">
        <f t="shared" si="11"/>
        <v>715.93</v>
      </c>
      <c r="G125" s="103">
        <f t="shared" si="11"/>
        <v>0.67000000000000015</v>
      </c>
      <c r="H125" s="103">
        <f t="shared" si="11"/>
        <v>0.31000000000000005</v>
      </c>
      <c r="I125" s="103">
        <f t="shared" si="11"/>
        <v>54.01</v>
      </c>
      <c r="J125" s="103">
        <f t="shared" si="11"/>
        <v>171.36</v>
      </c>
      <c r="K125" s="82"/>
    </row>
    <row r="126" spans="1:11" s="60" customFormat="1" ht="15" customHeight="1">
      <c r="A126" s="3" t="s">
        <v>92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s="60" customFormat="1" ht="15" customHeight="1">
      <c r="A127" s="1" t="s">
        <v>45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s="60" customFormat="1" ht="14.85" customHeight="1">
      <c r="A128" s="101" t="s">
        <v>132</v>
      </c>
      <c r="B128" s="91">
        <v>100</v>
      </c>
      <c r="C128" s="64">
        <v>1.1599999999999999</v>
      </c>
      <c r="D128" s="64">
        <v>0.16</v>
      </c>
      <c r="E128" s="64">
        <v>3.83</v>
      </c>
      <c r="F128" s="64">
        <v>21.3</v>
      </c>
      <c r="G128" s="64">
        <v>0.06</v>
      </c>
      <c r="H128" s="64">
        <v>0.04</v>
      </c>
      <c r="I128" s="64">
        <v>25</v>
      </c>
      <c r="J128" s="64">
        <v>14</v>
      </c>
      <c r="K128" s="106"/>
    </row>
    <row r="129" spans="1:11" s="60" customFormat="1">
      <c r="A129" s="89" t="s">
        <v>85</v>
      </c>
      <c r="B129" s="91">
        <v>250</v>
      </c>
      <c r="C129" s="64">
        <v>2.0099999999999998</v>
      </c>
      <c r="D129" s="64">
        <v>5.08</v>
      </c>
      <c r="E129" s="64">
        <v>11.98</v>
      </c>
      <c r="F129" s="64">
        <v>107.25</v>
      </c>
      <c r="G129" s="64">
        <v>0.09</v>
      </c>
      <c r="H129" s="64">
        <v>0.06</v>
      </c>
      <c r="I129" s="64">
        <v>8.3800000000000008</v>
      </c>
      <c r="J129" s="64">
        <v>29.15</v>
      </c>
      <c r="K129" s="90" t="s">
        <v>86</v>
      </c>
    </row>
    <row r="130" spans="1:11" s="60" customFormat="1">
      <c r="A130" s="89" t="s">
        <v>133</v>
      </c>
      <c r="B130" s="91">
        <v>150</v>
      </c>
      <c r="C130" s="73">
        <v>2.66</v>
      </c>
      <c r="D130" s="73">
        <v>16.48</v>
      </c>
      <c r="E130" s="73">
        <v>12.9</v>
      </c>
      <c r="F130" s="73">
        <v>231</v>
      </c>
      <c r="G130" s="73">
        <v>8.9999999999999993E-3</v>
      </c>
      <c r="H130" s="73">
        <v>0.06</v>
      </c>
      <c r="I130" s="73">
        <v>18.7</v>
      </c>
      <c r="J130" s="73">
        <v>55.74</v>
      </c>
      <c r="K130" s="90" t="s">
        <v>134</v>
      </c>
    </row>
    <row r="131" spans="1:11" s="60" customFormat="1">
      <c r="A131" s="71" t="s">
        <v>135</v>
      </c>
      <c r="B131" s="92">
        <v>100</v>
      </c>
      <c r="C131" s="72">
        <v>15.76</v>
      </c>
      <c r="D131" s="72">
        <v>15.28</v>
      </c>
      <c r="E131" s="72">
        <v>13.09</v>
      </c>
      <c r="F131" s="72">
        <v>289</v>
      </c>
      <c r="G131" s="73">
        <v>0.06</v>
      </c>
      <c r="H131" s="73">
        <v>0.02</v>
      </c>
      <c r="I131" s="73">
        <v>0</v>
      </c>
      <c r="J131" s="73">
        <v>11.62</v>
      </c>
      <c r="K131" s="90" t="s">
        <v>49</v>
      </c>
    </row>
    <row r="132" spans="1:11" s="60" customFormat="1" ht="13.35" customHeight="1">
      <c r="A132" s="71" t="s">
        <v>56</v>
      </c>
      <c r="B132" s="92">
        <v>20</v>
      </c>
      <c r="C132" s="72">
        <v>1.1200000000000001</v>
      </c>
      <c r="D132" s="72">
        <v>0.22</v>
      </c>
      <c r="E132" s="72">
        <v>9.8800000000000008</v>
      </c>
      <c r="F132" s="72">
        <v>45.98</v>
      </c>
      <c r="G132" s="73">
        <v>0.02</v>
      </c>
      <c r="H132" s="73">
        <v>0</v>
      </c>
      <c r="I132" s="73">
        <v>0</v>
      </c>
      <c r="J132" s="73">
        <v>4.5999999999999996</v>
      </c>
      <c r="K132" s="90"/>
    </row>
    <row r="133" spans="1:11" s="60" customFormat="1">
      <c r="A133" s="95" t="s">
        <v>54</v>
      </c>
      <c r="B133" s="91">
        <v>40</v>
      </c>
      <c r="C133" s="79">
        <v>3</v>
      </c>
      <c r="D133" s="79">
        <v>1.1599999999999999</v>
      </c>
      <c r="E133" s="79">
        <v>20.56</v>
      </c>
      <c r="F133" s="79">
        <v>104.8</v>
      </c>
      <c r="G133" s="80">
        <v>0.04</v>
      </c>
      <c r="H133" s="80">
        <v>0.01</v>
      </c>
      <c r="I133" s="80">
        <v>0</v>
      </c>
      <c r="J133" s="80">
        <v>7.6</v>
      </c>
      <c r="K133" s="90" t="s">
        <v>55</v>
      </c>
    </row>
    <row r="134" spans="1:11" s="60" customFormat="1" ht="24.6" customHeight="1">
      <c r="A134" s="89" t="s">
        <v>136</v>
      </c>
      <c r="B134" s="91">
        <v>200</v>
      </c>
      <c r="C134" s="79">
        <v>0.31</v>
      </c>
      <c r="D134" s="79">
        <v>0</v>
      </c>
      <c r="E134" s="79">
        <v>39.4</v>
      </c>
      <c r="F134" s="79">
        <v>160</v>
      </c>
      <c r="G134" s="80">
        <v>0.01</v>
      </c>
      <c r="H134" s="80">
        <v>0.06</v>
      </c>
      <c r="I134" s="80">
        <v>2.4</v>
      </c>
      <c r="J134" s="80">
        <v>22.46</v>
      </c>
      <c r="K134" s="90" t="s">
        <v>137</v>
      </c>
    </row>
    <row r="135" spans="1:11">
      <c r="A135" s="81" t="s">
        <v>57</v>
      </c>
      <c r="B135" s="82">
        <f t="shared" ref="B135:J135" si="12">SUM(B128:B134)</f>
        <v>860</v>
      </c>
      <c r="C135" s="83">
        <f t="shared" si="12"/>
        <v>26.02</v>
      </c>
      <c r="D135" s="83">
        <f t="shared" si="12"/>
        <v>38.379999999999995</v>
      </c>
      <c r="E135" s="83">
        <f t="shared" si="12"/>
        <v>111.63999999999999</v>
      </c>
      <c r="F135" s="83">
        <f t="shared" si="12"/>
        <v>959.32999999999993</v>
      </c>
      <c r="G135" s="83">
        <f t="shared" si="12"/>
        <v>0.28899999999999998</v>
      </c>
      <c r="H135" s="83">
        <f t="shared" si="12"/>
        <v>0.25</v>
      </c>
      <c r="I135" s="83">
        <f t="shared" si="12"/>
        <v>54.48</v>
      </c>
      <c r="J135" s="83">
        <f t="shared" si="12"/>
        <v>145.16999999999999</v>
      </c>
      <c r="K135" s="85"/>
    </row>
    <row r="136" spans="1:11">
      <c r="A136" s="97" t="s">
        <v>100</v>
      </c>
      <c r="B136" s="98">
        <f t="shared" ref="B136:J136" si="13">SUM(B84,B94,B104,B114,B125,B135)/6</f>
        <v>891.66666666666663</v>
      </c>
      <c r="C136" s="84">
        <f t="shared" si="13"/>
        <v>25.968333333333337</v>
      </c>
      <c r="D136" s="84">
        <f t="shared" si="13"/>
        <v>28.978333333333335</v>
      </c>
      <c r="E136" s="84">
        <f t="shared" si="13"/>
        <v>110.995</v>
      </c>
      <c r="F136" s="84">
        <f t="shared" si="13"/>
        <v>850.56166666666661</v>
      </c>
      <c r="G136" s="84">
        <f t="shared" si="13"/>
        <v>0.50316666666666676</v>
      </c>
      <c r="H136" s="84">
        <f t="shared" si="13"/>
        <v>0.27666666666666667</v>
      </c>
      <c r="I136" s="84">
        <f t="shared" si="13"/>
        <v>60.285000000000004</v>
      </c>
      <c r="J136" s="84">
        <f t="shared" si="13"/>
        <v>144.12333333333333</v>
      </c>
      <c r="K136" s="85"/>
    </row>
    <row r="137" spans="1:11" ht="8.25" customHeight="1">
      <c r="A137" s="107"/>
      <c r="B137" s="108"/>
      <c r="C137" s="109"/>
      <c r="D137" s="109"/>
      <c r="E137" s="109"/>
      <c r="F137" s="109"/>
      <c r="G137" s="109"/>
      <c r="H137" s="109"/>
      <c r="I137" s="109"/>
      <c r="J137" s="109"/>
      <c r="K137" s="107"/>
    </row>
    <row r="138" spans="1:11" ht="15" customHeight="1">
      <c r="A138" s="122" t="s">
        <v>138</v>
      </c>
      <c r="B138" s="122"/>
      <c r="C138" s="110">
        <f t="shared" ref="C138:J138" si="14">C22+C33+C43+C53+C63+C73+C84+C94+C104+C114+C125+C135</f>
        <v>325.10000000000002</v>
      </c>
      <c r="D138" s="110">
        <f t="shared" si="14"/>
        <v>340.34999999999997</v>
      </c>
      <c r="E138" s="110">
        <f t="shared" si="14"/>
        <v>1372.58</v>
      </c>
      <c r="F138" s="110">
        <f t="shared" si="14"/>
        <v>10207.380000000001</v>
      </c>
      <c r="G138" s="110">
        <f t="shared" si="14"/>
        <v>5.9589999999999996</v>
      </c>
      <c r="H138" s="110">
        <f t="shared" si="14"/>
        <v>3.620000000000001</v>
      </c>
      <c r="I138" s="110">
        <f t="shared" si="14"/>
        <v>645.41</v>
      </c>
      <c r="J138" s="110">
        <f t="shared" si="14"/>
        <v>1740.77</v>
      </c>
      <c r="K138" s="107"/>
    </row>
    <row r="139" spans="1:11" ht="15" customHeight="1">
      <c r="A139" s="123" t="s">
        <v>139</v>
      </c>
      <c r="B139" s="123"/>
      <c r="C139" s="111">
        <f t="shared" ref="C139:J139" si="15">C138/12</f>
        <v>27.091666666666669</v>
      </c>
      <c r="D139" s="111">
        <f t="shared" si="15"/>
        <v>28.362499999999997</v>
      </c>
      <c r="E139" s="111">
        <f t="shared" si="15"/>
        <v>114.38166666666666</v>
      </c>
      <c r="F139" s="111">
        <f t="shared" si="15"/>
        <v>850.61500000000012</v>
      </c>
      <c r="G139" s="111">
        <f t="shared" si="15"/>
        <v>0.49658333333333332</v>
      </c>
      <c r="H139" s="111">
        <f t="shared" si="15"/>
        <v>0.30166666666666675</v>
      </c>
      <c r="I139" s="111">
        <f t="shared" si="15"/>
        <v>53.784166666666664</v>
      </c>
      <c r="J139" s="111">
        <f t="shared" si="15"/>
        <v>145.06416666666667</v>
      </c>
      <c r="K139" s="107"/>
    </row>
    <row r="140" spans="1:11" ht="15" customHeight="1">
      <c r="A140" s="124" t="s">
        <v>140</v>
      </c>
      <c r="B140" s="124"/>
      <c r="C140" s="112">
        <f t="shared" ref="C140:J140" si="16">C139/C141</f>
        <v>0.30101851851851852</v>
      </c>
      <c r="D140" s="112">
        <f t="shared" si="16"/>
        <v>0.30828804347826083</v>
      </c>
      <c r="E140" s="112">
        <f t="shared" si="16"/>
        <v>0.29864664926022627</v>
      </c>
      <c r="F140" s="112">
        <f t="shared" si="16"/>
        <v>0.31353298931072615</v>
      </c>
      <c r="G140" s="112">
        <f t="shared" si="16"/>
        <v>0.35470238095238099</v>
      </c>
      <c r="H140" s="112">
        <f t="shared" si="16"/>
        <v>0.18854166666666672</v>
      </c>
      <c r="I140" s="112">
        <f t="shared" si="16"/>
        <v>0.76834523809523803</v>
      </c>
      <c r="J140" s="112">
        <f t="shared" si="16"/>
        <v>0.12088680555555556</v>
      </c>
      <c r="K140" s="107"/>
    </row>
    <row r="141" spans="1:11" s="116" customFormat="1" ht="38.1" customHeight="1">
      <c r="A141" s="125" t="s">
        <v>97</v>
      </c>
      <c r="B141" s="125"/>
      <c r="C141" s="113">
        <v>90</v>
      </c>
      <c r="D141" s="113">
        <v>92</v>
      </c>
      <c r="E141" s="113">
        <v>383</v>
      </c>
      <c r="F141" s="114">
        <v>2713</v>
      </c>
      <c r="G141" s="114">
        <v>1.4</v>
      </c>
      <c r="H141" s="114">
        <v>1.6</v>
      </c>
      <c r="I141" s="114">
        <v>70</v>
      </c>
      <c r="J141" s="114">
        <v>1200</v>
      </c>
      <c r="K141" s="115"/>
    </row>
    <row r="142" spans="1:11" ht="11.85" customHeight="1">
      <c r="A142" s="126" t="s">
        <v>141</v>
      </c>
      <c r="B142" s="126"/>
      <c r="C142" s="117"/>
      <c r="D142" s="117"/>
      <c r="E142" s="118" t="s">
        <v>142</v>
      </c>
      <c r="F142" s="119"/>
      <c r="G142" s="119"/>
      <c r="H142" s="119"/>
      <c r="I142" s="119"/>
      <c r="J142" s="119"/>
      <c r="K142" s="107"/>
    </row>
    <row r="143" spans="1:11">
      <c r="A143" s="126"/>
      <c r="B143" s="126"/>
      <c r="C143" s="120" t="s">
        <v>45</v>
      </c>
      <c r="D143" s="120">
        <f>F139/F141</f>
        <v>0.31353298931072615</v>
      </c>
      <c r="E143" s="120" t="s">
        <v>143</v>
      </c>
      <c r="F143" s="119"/>
      <c r="G143" s="119"/>
      <c r="H143" s="119"/>
      <c r="I143" s="119"/>
      <c r="J143" s="119"/>
      <c r="K143" s="107"/>
    </row>
    <row r="144" spans="1:11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107"/>
    </row>
  </sheetData>
  <mergeCells count="38">
    <mergeCell ref="A139:B139"/>
    <mergeCell ref="A140:B140"/>
    <mergeCell ref="A141:B141"/>
    <mergeCell ref="A142:B143"/>
    <mergeCell ref="A115:K115"/>
    <mergeCell ref="A116:K116"/>
    <mergeCell ref="A126:K126"/>
    <mergeCell ref="A127:K127"/>
    <mergeCell ref="A138:B138"/>
    <mergeCell ref="A86:K86"/>
    <mergeCell ref="A95:K95"/>
    <mergeCell ref="A96:K96"/>
    <mergeCell ref="A105:K105"/>
    <mergeCell ref="A106:K106"/>
    <mergeCell ref="A64:K64"/>
    <mergeCell ref="A65:K65"/>
    <mergeCell ref="A75:K75"/>
    <mergeCell ref="A76:K76"/>
    <mergeCell ref="A85:K85"/>
    <mergeCell ref="A35:K35"/>
    <mergeCell ref="A44:K44"/>
    <mergeCell ref="A45:K45"/>
    <mergeCell ref="A54:K54"/>
    <mergeCell ref="A55:K55"/>
    <mergeCell ref="A13:K13"/>
    <mergeCell ref="A14:K14"/>
    <mergeCell ref="A23:K23"/>
    <mergeCell ref="A24:K24"/>
    <mergeCell ref="A34:K34"/>
    <mergeCell ref="J1:K1"/>
    <mergeCell ref="C6:F6"/>
    <mergeCell ref="A8:K8"/>
    <mergeCell ref="A11:A12"/>
    <mergeCell ref="B11:B12"/>
    <mergeCell ref="C11:E11"/>
    <mergeCell ref="F11:F12"/>
    <mergeCell ref="G11:I11"/>
    <mergeCell ref="K11:K12"/>
  </mergeCells>
  <conditionalFormatting sqref="F22">
    <cfRule type="colorScale" priority="2">
      <colorScale>
        <cfvo type="min" val="0"/>
        <cfvo type="max" val="0"/>
        <color rgb="FFF8696B"/>
        <color rgb="FFFCFCFF"/>
      </colorScale>
    </cfRule>
  </conditionalFormatting>
  <conditionalFormatting sqref="F22 F84">
    <cfRule type="cellIs" dxfId="2" priority="3" operator="notBetween">
      <formula>813.9</formula>
      <formula>949.55</formula>
    </cfRule>
  </conditionalFormatting>
  <conditionalFormatting sqref="E84">
    <cfRule type="cellIs" dxfId="1" priority="4" operator="notBetween">
      <formula>114.9</formula>
      <formula>134.05</formula>
    </cfRule>
  </conditionalFormatting>
  <conditionalFormatting sqref="D84">
    <cfRule type="cellIs" dxfId="0" priority="5" operator="notBetween">
      <formula>27.6</formula>
      <formula>32.2</formula>
    </cfRule>
  </conditionalFormatting>
  <pageMargins left="0.23611111111111099" right="0.23611111111111099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808</TotalTime>
  <Application>LibreOffice/26.2.3.2$Windows_X86_64 LibreOffice_project/70e089b17412e4cb7773e41413306b17a2328c34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Региональное меню</vt:lpstr>
      <vt:lpstr>Лист1</vt:lpstr>
      <vt:lpstr>'Региональное меню'!Область_печати</vt:lpstr>
    </vt:vector>
  </TitlesOfParts>
  <Company>MacBook Pro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Туганов Виктор Анатольевич</dc:creator>
  <cp:lastModifiedBy>Леново</cp:lastModifiedBy>
  <cp:revision>93</cp:revision>
  <cp:lastPrinted>2026-07-07T11:13:25Z</cp:lastPrinted>
  <dcterms:created xsi:type="dcterms:W3CDTF">2020-09-15T06:15:04Z</dcterms:created>
  <dcterms:modified xsi:type="dcterms:W3CDTF">2026-09-23T11:04:45Z</dcterms:modified>
  <dc:language>ru-RU</dc:language>
</cp:coreProperties>
</file>